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80" windowHeight="6540"/>
  </bookViews>
  <sheets>
    <sheet name="問卷統計" sheetId="1" r:id="rId1"/>
    <sheet name="Sheet2" sheetId="2" r:id="rId2"/>
    <sheet name="Sheet3" sheetId="3" r:id="rId3"/>
  </sheets>
  <definedNames>
    <definedName name="_xlnm.Print_Area" localSheetId="0">問卷統計!$A$1:$H$32</definedName>
  </definedNames>
  <calcPr calcId="152511"/>
</workbook>
</file>

<file path=xl/calcChain.xml><?xml version="1.0" encoding="utf-8"?>
<calcChain xmlns="http://schemas.openxmlformats.org/spreadsheetml/2006/main">
  <c r="M20" i="3" l="1"/>
  <c r="M21" i="3"/>
  <c r="M22" i="3"/>
  <c r="M23" i="3"/>
  <c r="M24" i="3"/>
  <c r="M25" i="3"/>
  <c r="M26" i="3"/>
  <c r="M27" i="3"/>
  <c r="M28" i="3"/>
  <c r="M29" i="3"/>
  <c r="M30" i="3"/>
  <c r="M31" i="3"/>
  <c r="M32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M19" i="3"/>
  <c r="L19" i="3"/>
  <c r="K19" i="3"/>
  <c r="J19" i="3"/>
  <c r="I19" i="3"/>
  <c r="M145" i="1"/>
  <c r="L145" i="1"/>
  <c r="K145" i="1"/>
  <c r="J145" i="1"/>
  <c r="I145" i="1"/>
  <c r="F145" i="1"/>
  <c r="E145" i="1"/>
  <c r="D145" i="1"/>
  <c r="C145" i="1"/>
  <c r="B145" i="1"/>
  <c r="M128" i="1"/>
  <c r="L128" i="1"/>
  <c r="K128" i="1"/>
  <c r="J128" i="1"/>
  <c r="I128" i="1"/>
  <c r="F128" i="1"/>
  <c r="E128" i="1"/>
  <c r="D128" i="1"/>
  <c r="C128" i="1"/>
  <c r="B128" i="1"/>
  <c r="M110" i="1"/>
  <c r="L110" i="1"/>
  <c r="K110" i="1"/>
  <c r="J110" i="1"/>
  <c r="I110" i="1"/>
  <c r="F110" i="1"/>
  <c r="E110" i="1"/>
  <c r="D110" i="1"/>
  <c r="C110" i="1"/>
  <c r="B110" i="1"/>
  <c r="M92" i="1"/>
  <c r="L92" i="1"/>
  <c r="K92" i="1"/>
  <c r="J92" i="1"/>
  <c r="I92" i="1"/>
  <c r="F92" i="1"/>
  <c r="E92" i="1"/>
  <c r="D92" i="1"/>
  <c r="C92" i="1"/>
  <c r="B92" i="1"/>
  <c r="M74" i="1"/>
  <c r="L74" i="1"/>
  <c r="K74" i="1"/>
  <c r="J74" i="1"/>
  <c r="I74" i="1"/>
  <c r="F74" i="1"/>
  <c r="E74" i="1"/>
  <c r="D74" i="1"/>
  <c r="C74" i="1"/>
  <c r="B74" i="1"/>
  <c r="M56" i="1"/>
  <c r="L56" i="1"/>
  <c r="K56" i="1"/>
  <c r="J56" i="1"/>
  <c r="I56" i="1"/>
  <c r="F56" i="1"/>
  <c r="E56" i="1"/>
  <c r="D56" i="1"/>
  <c r="C56" i="1"/>
  <c r="B56" i="1"/>
  <c r="M38" i="1"/>
  <c r="L38" i="1"/>
  <c r="K38" i="1"/>
  <c r="J38" i="1"/>
  <c r="I38" i="1"/>
  <c r="F38" i="1"/>
  <c r="E38" i="1"/>
  <c r="D38" i="1"/>
  <c r="C38" i="1"/>
  <c r="B38" i="1"/>
  <c r="M111" i="2"/>
  <c r="L111" i="2"/>
  <c r="K111" i="2"/>
  <c r="J111" i="2"/>
  <c r="I111" i="2"/>
  <c r="F111" i="2"/>
  <c r="E111" i="2"/>
  <c r="D111" i="2"/>
  <c r="C111" i="2"/>
  <c r="B111" i="2"/>
  <c r="M94" i="2"/>
  <c r="L94" i="2"/>
  <c r="K94" i="2"/>
  <c r="J94" i="2"/>
  <c r="I94" i="2"/>
  <c r="F94" i="2"/>
  <c r="E94" i="2"/>
  <c r="D94" i="2"/>
  <c r="C94" i="2"/>
  <c r="B94" i="2"/>
  <c r="M76" i="2"/>
  <c r="L76" i="2"/>
  <c r="K76" i="2"/>
  <c r="J76" i="2"/>
  <c r="I76" i="2"/>
  <c r="F76" i="2"/>
  <c r="E76" i="2"/>
  <c r="D76" i="2"/>
  <c r="C76" i="2"/>
  <c r="B76" i="2"/>
  <c r="M58" i="2"/>
  <c r="L58" i="2"/>
  <c r="K58" i="2"/>
  <c r="J58" i="2"/>
  <c r="I58" i="2"/>
  <c r="F58" i="2"/>
  <c r="E58" i="2"/>
  <c r="D58" i="2"/>
  <c r="C58" i="2"/>
  <c r="B58" i="2"/>
  <c r="M40" i="2"/>
  <c r="L40" i="2"/>
  <c r="K40" i="2"/>
  <c r="J40" i="2"/>
  <c r="I40" i="2"/>
  <c r="F40" i="2"/>
  <c r="E40" i="2"/>
  <c r="D40" i="2"/>
  <c r="C40" i="2"/>
  <c r="B40" i="2"/>
  <c r="M22" i="2"/>
  <c r="L22" i="2"/>
  <c r="K22" i="2"/>
  <c r="J22" i="2"/>
  <c r="I22" i="2"/>
  <c r="F22" i="2"/>
  <c r="E22" i="2"/>
  <c r="D22" i="2"/>
  <c r="C22" i="2"/>
  <c r="B22" i="2"/>
  <c r="M4" i="2"/>
  <c r="L4" i="2"/>
  <c r="K4" i="2"/>
  <c r="J4" i="2"/>
  <c r="I4" i="2"/>
  <c r="F4" i="2"/>
  <c r="E4" i="2"/>
  <c r="D4" i="2"/>
  <c r="C4" i="2"/>
  <c r="B4" i="2"/>
  <c r="B22" i="1"/>
  <c r="C22" i="1"/>
  <c r="D22" i="1"/>
  <c r="E22" i="1"/>
  <c r="F22" i="1"/>
  <c r="C21" i="1"/>
  <c r="D21" i="1"/>
  <c r="E21" i="1"/>
  <c r="F21" i="1"/>
  <c r="H21" i="1" s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7" i="1"/>
  <c r="G7" i="1"/>
  <c r="G21" i="1" l="1"/>
  <c r="G22" i="1"/>
  <c r="H22" i="1"/>
</calcChain>
</file>

<file path=xl/sharedStrings.xml><?xml version="1.0" encoding="utf-8"?>
<sst xmlns="http://schemas.openxmlformats.org/spreadsheetml/2006/main" count="297" uniqueCount="75">
  <si>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</si>
  <si>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</si>
  <si>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</si>
  <si>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</si>
  <si>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</si>
  <si>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</si>
  <si>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</si>
  <si>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</si>
  <si>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</si>
  <si>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餐具清潔衛生</t>
    <phoneticPr fontId="1" type="noConversion"/>
  </si>
  <si>
    <t>服務人員態度</t>
    <phoneticPr fontId="1" type="noConversion"/>
  </si>
  <si>
    <t>廠商：榮興</t>
    <phoneticPr fontId="1" type="noConversion"/>
  </si>
  <si>
    <t>二、改善計畫（不滿意度達20%以上需提出）</t>
    <phoneticPr fontId="1" type="noConversion"/>
  </si>
  <si>
    <t>三、廠商回應（不滿意度在20%以內）</t>
    <phoneticPr fontId="1" type="noConversion"/>
  </si>
  <si>
    <t>與菜單的內容</t>
    <phoneticPr fontId="1" type="noConversion"/>
  </si>
  <si>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</si>
  <si>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</si>
  <si>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</si>
  <si>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</si>
  <si>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</si>
  <si>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問卷數</t>
    <phoneticPr fontId="1" type="noConversion"/>
  </si>
  <si>
    <t>百分比</t>
    <phoneticPr fontId="1" type="noConversion"/>
  </si>
  <si>
    <t>菜色配搭</t>
    <phoneticPr fontId="1" type="noConversion"/>
  </si>
  <si>
    <t>水果品質及份量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</si>
  <si>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</si>
  <si>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</si>
  <si>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</si>
  <si>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</si>
  <si>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</si>
  <si>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</si>
  <si>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</si>
  <si>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</si>
  <si>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</si>
  <si>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</si>
  <si>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</si>
  <si>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</t>
    <phoneticPr fontId="1" type="noConversion"/>
  </si>
  <si>
    <t>餐具清潔衛生</t>
    <phoneticPr fontId="1" type="noConversion"/>
  </si>
  <si>
    <t>服務人員態度</t>
    <phoneticPr fontId="1" type="noConversion"/>
  </si>
  <si>
    <t>量的滿意度</t>
    <phoneticPr fontId="1" type="noConversion"/>
  </si>
  <si>
    <t>質的滿意度</t>
    <phoneticPr fontId="1" type="noConversion"/>
  </si>
  <si>
    <t>問卷調查內容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</si>
  <si>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</si>
  <si>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</si>
  <si>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</si>
  <si>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</si>
  <si>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滿意度(%)</t>
    <phoneticPr fontId="1" type="noConversion"/>
  </si>
  <si>
    <t>不滿意度(%)</t>
    <phoneticPr fontId="1" type="noConversion"/>
  </si>
  <si>
    <t>非常滿意</t>
    <phoneticPr fontId="1" type="noConversion"/>
  </si>
  <si>
    <t>一</t>
    <phoneticPr fontId="1" type="noConversion"/>
  </si>
  <si>
    <t>二</t>
    <phoneticPr fontId="1" type="noConversion"/>
  </si>
  <si>
    <t>非常滿意=1</t>
    <phoneticPr fontId="1" type="noConversion"/>
  </si>
  <si>
    <t>滿意=2</t>
    <phoneticPr fontId="1" type="noConversion"/>
  </si>
  <si>
    <t>尚可=3</t>
    <phoneticPr fontId="1" type="noConversion"/>
  </si>
  <si>
    <t>差=4</t>
    <phoneticPr fontId="1" type="noConversion"/>
  </si>
  <si>
    <t>非常差=5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</si>
  <si>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</si>
  <si>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</si>
  <si>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</si>
  <si>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</si>
  <si>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</si>
  <si>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</si>
  <si>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</si>
  <si>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</si>
  <si>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</si>
  <si>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</si>
  <si>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</si>
  <si>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十四</t>
    <phoneticPr fontId="1" type="noConversion"/>
  </si>
  <si>
    <t>十五</t>
    <phoneticPr fontId="1" type="noConversion"/>
  </si>
  <si>
    <t>桃園市立東安國中  105年4月份                                      師生午餐滿意度調查統計</t>
    <phoneticPr fontId="1" type="noConversion"/>
  </si>
  <si>
    <t>問卷填寫日期：2016/04/25</t>
    <phoneticPr fontId="1" type="noConversion"/>
  </si>
  <si>
    <t>有效問卷數：30</t>
    <phoneticPr fontId="1" type="noConversion"/>
  </si>
  <si>
    <t>採樣問卷數：24</t>
    <phoneticPr fontId="1" type="noConversion"/>
  </si>
  <si>
    <r>
      <t>問卷採樣班級：</t>
    </r>
    <r>
      <rPr>
        <sz val="14"/>
        <rFont val="微軟正黑體"/>
        <family val="2"/>
        <charset val="136"/>
      </rPr>
      <t>906</t>
    </r>
    <phoneticPr fontId="1" type="noConversion"/>
  </si>
  <si>
    <t>雖然本月份滿意度調查滿意度大部分達80%以上，但是在菜色的搭配上是我們需要再更加努力的項目，也謝謝貴校師生們對本公司的支持與鼓勵，我們會再接再厲，做得更好。</t>
    <phoneticPr fontId="1" type="noConversion"/>
  </si>
  <si>
    <t>青菜份量以及菜色的油膩度，本廠會做改進，此外青菜份量的部分有同學反應青菜量太多，這部分應政策規定份量須按照規定，只能從青菜品質的部分去改善，這部份我們會改善以及在調味方面也會更加努力。其二，菜色油膩度，學生反應太油膩，本廠會囑咐廚師在用油上更加用心以及減量，控制在適合的用量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</si>
</sst>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rgb="FFFFFF00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5" borderId="5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>
      <alignment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9" fontId="2" fillId="0" borderId="6" xfId="0" applyNumberFormat="1" applyFont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>
      <alignment vertical="center"/>
    </xf>
    <xf numFmtId="9" fontId="2" fillId="0" borderId="9" xfId="0" applyNumberFormat="1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1" xfId="0" applyNumberFormat="1" applyFont="1" applyBorder="1">
      <alignment vertical="center"/>
    </xf>
    <xf numFmtId="9" fontId="2" fillId="0" borderId="12" xfId="0" applyNumberFormat="1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14" fillId="5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7" borderId="0" xfId="0" applyFont="1" applyFill="1">
      <alignment vertical="center"/>
    </xf>
    <xf numFmtId="0" fontId="12" fillId="9" borderId="0" xfId="0" applyFont="1" applyFill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9524</xdr:rowOff>
    </xdr:from>
    <xdr:to>
      <xdr:col>5</xdr:col>
      <xdr:colOff>647700</xdr:colOff>
      <xdr:row>51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38</xdr:row>
      <xdr:rowOff>9524</xdr:rowOff>
    </xdr:from>
    <xdr:to>
      <xdr:col>12</xdr:col>
      <xdr:colOff>638174</xdr:colOff>
      <xdr:row>51</xdr:row>
      <xdr:rowOff>9525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5</xdr:col>
      <xdr:colOff>666749</xdr:colOff>
      <xdr:row>69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12</xdr:col>
      <xdr:colOff>638175</xdr:colOff>
      <xdr:row>69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74</xdr:row>
      <xdr:rowOff>9525</xdr:rowOff>
    </xdr:from>
    <xdr:to>
      <xdr:col>6</xdr:col>
      <xdr:colOff>0</xdr:colOff>
      <xdr:row>86</xdr:row>
      <xdr:rowOff>76200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74</xdr:row>
      <xdr:rowOff>19051</xdr:rowOff>
    </xdr:from>
    <xdr:to>
      <xdr:col>12</xdr:col>
      <xdr:colOff>638175</xdr:colOff>
      <xdr:row>86</xdr:row>
      <xdr:rowOff>104775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92</xdr:row>
      <xdr:rowOff>19050</xdr:rowOff>
    </xdr:from>
    <xdr:to>
      <xdr:col>6</xdr:col>
      <xdr:colOff>0</xdr:colOff>
      <xdr:row>104</xdr:row>
      <xdr:rowOff>200025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92</xdr:row>
      <xdr:rowOff>28575</xdr:rowOff>
    </xdr:from>
    <xdr:to>
      <xdr:col>12</xdr:col>
      <xdr:colOff>619125</xdr:colOff>
      <xdr:row>104</xdr:row>
      <xdr:rowOff>200025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110</xdr:row>
      <xdr:rowOff>19050</xdr:rowOff>
    </xdr:from>
    <xdr:to>
      <xdr:col>5</xdr:col>
      <xdr:colOff>657225</xdr:colOff>
      <xdr:row>122</xdr:row>
      <xdr:rowOff>190500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619124</xdr:colOff>
      <xdr:row>110</xdr:row>
      <xdr:rowOff>38100</xdr:rowOff>
    </xdr:from>
    <xdr:to>
      <xdr:col>12</xdr:col>
      <xdr:colOff>647699</xdr:colOff>
      <xdr:row>122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128</xdr:row>
      <xdr:rowOff>28577</xdr:rowOff>
    </xdr:from>
    <xdr:to>
      <xdr:col>5</xdr:col>
      <xdr:colOff>666749</xdr:colOff>
      <xdr:row>139</xdr:row>
      <xdr:rowOff>95251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590549</xdr:colOff>
      <xdr:row>128</xdr:row>
      <xdr:rowOff>19050</xdr:rowOff>
    </xdr:from>
    <xdr:to>
      <xdr:col>12</xdr:col>
      <xdr:colOff>638174</xdr:colOff>
      <xdr:row>139</xdr:row>
      <xdr:rowOff>104775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145</xdr:row>
      <xdr:rowOff>28575</xdr:rowOff>
    </xdr:from>
    <xdr:to>
      <xdr:col>5</xdr:col>
      <xdr:colOff>628650</xdr:colOff>
      <xdr:row>157</xdr:row>
      <xdr:rowOff>171450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145</xdr:row>
      <xdr:rowOff>28575</xdr:rowOff>
    </xdr:from>
    <xdr:to>
      <xdr:col>12</xdr:col>
      <xdr:colOff>638175</xdr:colOff>
      <xdr:row>157</xdr:row>
      <xdr:rowOff>180975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647700</xdr:colOff>
      <xdr:row>17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4</xdr:row>
      <xdr:rowOff>9524</xdr:rowOff>
    </xdr:from>
    <xdr:to>
      <xdr:col>12</xdr:col>
      <xdr:colOff>638175</xdr:colOff>
      <xdr:row>17</xdr:row>
      <xdr:rowOff>9525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666749</xdr:colOff>
      <xdr:row>35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12</xdr:col>
      <xdr:colOff>638175</xdr:colOff>
      <xdr:row>35</xdr:row>
      <xdr:rowOff>19050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9525</xdr:rowOff>
    </xdr:from>
    <xdr:to>
      <xdr:col>6</xdr:col>
      <xdr:colOff>0</xdr:colOff>
      <xdr:row>52</xdr:row>
      <xdr:rowOff>76200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40</xdr:row>
      <xdr:rowOff>19051</xdr:rowOff>
    </xdr:from>
    <xdr:to>
      <xdr:col>12</xdr:col>
      <xdr:colOff>638175</xdr:colOff>
      <xdr:row>52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58</xdr:row>
      <xdr:rowOff>19050</xdr:rowOff>
    </xdr:from>
    <xdr:to>
      <xdr:col>6</xdr:col>
      <xdr:colOff>0</xdr:colOff>
      <xdr:row>70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58</xdr:row>
      <xdr:rowOff>28575</xdr:rowOff>
    </xdr:from>
    <xdr:to>
      <xdr:col>12</xdr:col>
      <xdr:colOff>619125</xdr:colOff>
      <xdr:row>70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76</xdr:row>
      <xdr:rowOff>19050</xdr:rowOff>
    </xdr:from>
    <xdr:to>
      <xdr:col>5</xdr:col>
      <xdr:colOff>657225</xdr:colOff>
      <xdr:row>88</xdr:row>
      <xdr:rowOff>190500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171450</xdr:colOff>
      <xdr:row>76</xdr:row>
      <xdr:rowOff>38100</xdr:rowOff>
    </xdr:from>
    <xdr:to>
      <xdr:col>12</xdr:col>
      <xdr:colOff>647700</xdr:colOff>
      <xdr:row>88</xdr:row>
      <xdr:rowOff>200025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94</xdr:row>
      <xdr:rowOff>28577</xdr:rowOff>
    </xdr:from>
    <xdr:to>
      <xdr:col>5</xdr:col>
      <xdr:colOff>666749</xdr:colOff>
      <xdr:row>105</xdr:row>
      <xdr:rowOff>95251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94</xdr:row>
      <xdr:rowOff>19050</xdr:rowOff>
    </xdr:from>
    <xdr:to>
      <xdr:col>12</xdr:col>
      <xdr:colOff>638175</xdr:colOff>
      <xdr:row>105</xdr:row>
      <xdr:rowOff>104775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111</xdr:row>
      <xdr:rowOff>28575</xdr:rowOff>
    </xdr:from>
    <xdr:to>
      <xdr:col>5</xdr:col>
      <xdr:colOff>628650</xdr:colOff>
      <xdr:row>123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111</xdr:row>
      <xdr:rowOff>28575</xdr:rowOff>
    </xdr:from>
    <xdr:to>
      <xdr:col>12</xdr:col>
      <xdr:colOff>638175</xdr:colOff>
      <xdr:row>123</xdr:row>
      <xdr:rowOff>180975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workbookViewId="0">
      <selection activeCell="A25" sqref="A25:H29"/>
    </sheetView>
  </sheetViews>
  <sheetFormatPr defaultRowHeight="16.2" x14ac:dyDescent="0.3"/>
  <cols>
    <col min="1" max="1" width="17.77734375" customWidth="1"/>
    <col min="2" max="2" width="8.77734375" customWidth="1"/>
    <col min="3" max="6" width="7.109375" customWidth="1"/>
    <col min="7" max="8" width="8.109375" customWidth="1"/>
  </cols>
  <sheetData>
    <row r="1" spans="1:8" ht="69.75" customHeight="1" x14ac:dyDescent="0.3">
      <c r="A1" s="47" t="s">
        <v>68</v>
      </c>
      <c r="B1" s="47"/>
      <c r="C1" s="47"/>
      <c r="D1" s="47"/>
      <c r="E1" s="47"/>
      <c r="F1" s="47"/>
      <c r="G1" s="47"/>
      <c r="H1" s="47"/>
    </row>
    <row r="2" spans="1:8" ht="22.5" customHeight="1" x14ac:dyDescent="0.3">
      <c r="A2" s="42" t="s">
        <v>71</v>
      </c>
      <c r="B2" s="3"/>
      <c r="C2" s="42" t="s">
        <v>70</v>
      </c>
      <c r="D2" s="3"/>
      <c r="E2" s="3">
        <v>24</v>
      </c>
      <c r="F2" s="3"/>
      <c r="G2" s="3"/>
      <c r="H2" s="4" t="s">
        <v>11</v>
      </c>
    </row>
    <row r="3" spans="1:8" ht="18.600000000000001" x14ac:dyDescent="0.3">
      <c r="A3" s="48" t="s">
        <v>69</v>
      </c>
      <c r="B3" s="48"/>
      <c r="C3" s="48"/>
      <c r="D3" s="48"/>
      <c r="E3" s="48"/>
      <c r="F3" s="48"/>
      <c r="G3" s="48"/>
      <c r="H3" s="48"/>
    </row>
    <row r="4" spans="1:8" ht="18.600000000000001" x14ac:dyDescent="0.3">
      <c r="A4" s="49" t="s">
        <v>72</v>
      </c>
      <c r="B4" s="49"/>
      <c r="C4" s="49"/>
      <c r="D4" s="49"/>
      <c r="E4" s="49"/>
      <c r="F4" s="49"/>
      <c r="G4" s="49"/>
      <c r="H4" s="49"/>
    </row>
    <row r="5" spans="1:8" ht="16.8" thickBot="1" x14ac:dyDescent="0.35">
      <c r="A5" s="1"/>
      <c r="B5" s="1"/>
      <c r="C5" s="1"/>
      <c r="D5" s="1"/>
      <c r="E5" s="1"/>
      <c r="F5" s="1"/>
      <c r="G5" s="1"/>
      <c r="H5" s="1"/>
    </row>
    <row r="6" spans="1:8" ht="42.75" customHeight="1" thickBot="1" x14ac:dyDescent="0.35">
      <c r="A6" s="29" t="s">
        <v>40</v>
      </c>
      <c r="B6" s="32" t="s">
        <v>47</v>
      </c>
      <c r="C6" s="30" t="s">
        <v>41</v>
      </c>
      <c r="D6" s="30" t="s">
        <v>42</v>
      </c>
      <c r="E6" s="30" t="s">
        <v>43</v>
      </c>
      <c r="F6" s="30" t="s">
        <v>44</v>
      </c>
      <c r="G6" s="30" t="s">
        <v>45</v>
      </c>
      <c r="H6" s="31" t="s">
        <v>46</v>
      </c>
    </row>
    <row r="7" spans="1:8" ht="18.75" customHeight="1" x14ac:dyDescent="0.3">
      <c r="A7" s="25" t="s">
        <v>24</v>
      </c>
      <c r="B7" s="26">
        <v>3</v>
      </c>
      <c r="C7" s="26">
        <v>11</v>
      </c>
      <c r="D7" s="26">
        <v>8</v>
      </c>
      <c r="E7" s="26">
        <v>2</v>
      </c>
      <c r="F7" s="26">
        <v>0</v>
      </c>
      <c r="G7" s="27">
        <f>(B7+C7+D7)/(B7+C7+D7+E7+F7)</f>
        <v>0.91666666666666663</v>
      </c>
      <c r="H7" s="28">
        <f>(E7+F7)/(B7+C7+D7+E7+F7)</f>
        <v>8.3333333333333329E-2</v>
      </c>
    </row>
    <row r="8" spans="1:8" ht="18.75" customHeight="1" x14ac:dyDescent="0.3">
      <c r="A8" s="18" t="s">
        <v>25</v>
      </c>
      <c r="B8" s="9">
        <v>4</v>
      </c>
      <c r="C8" s="9">
        <v>12</v>
      </c>
      <c r="D8" s="9">
        <v>6</v>
      </c>
      <c r="E8" s="9">
        <v>2</v>
      </c>
      <c r="F8" s="9">
        <v>0</v>
      </c>
      <c r="G8" s="19">
        <f t="shared" ref="G8:G22" si="0">(B8+C8+D8)/(B8+C8+D8+E8+F8)</f>
        <v>0.91666666666666663</v>
      </c>
      <c r="H8" s="20">
        <f t="shared" ref="H8:H22" si="1">(E8+F8)/(B8+C8+D8+E8+F8)</f>
        <v>8.3333333333333329E-2</v>
      </c>
    </row>
    <row r="9" spans="1:8" ht="18.75" customHeight="1" x14ac:dyDescent="0.3">
      <c r="A9" s="18" t="s">
        <v>26</v>
      </c>
      <c r="B9" s="9">
        <v>7</v>
      </c>
      <c r="C9" s="9">
        <v>8</v>
      </c>
      <c r="D9" s="9">
        <v>6</v>
      </c>
      <c r="E9" s="9">
        <v>3</v>
      </c>
      <c r="F9" s="9">
        <v>0</v>
      </c>
      <c r="G9" s="19">
        <f t="shared" si="0"/>
        <v>0.875</v>
      </c>
      <c r="H9" s="20">
        <f t="shared" si="1"/>
        <v>0.125</v>
      </c>
    </row>
    <row r="10" spans="1:8" ht="18.75" customHeight="1" x14ac:dyDescent="0.3">
      <c r="A10" s="18" t="s">
        <v>27</v>
      </c>
      <c r="B10" s="9">
        <v>3</v>
      </c>
      <c r="C10" s="9">
        <v>11</v>
      </c>
      <c r="D10" s="9">
        <v>7</v>
      </c>
      <c r="E10" s="9">
        <v>2</v>
      </c>
      <c r="F10" s="9">
        <v>1</v>
      </c>
      <c r="G10" s="19">
        <f t="shared" si="0"/>
        <v>0.875</v>
      </c>
      <c r="H10" s="20">
        <f t="shared" si="1"/>
        <v>0.125</v>
      </c>
    </row>
    <row r="11" spans="1:8" ht="18.75" customHeight="1" x14ac:dyDescent="0.3">
      <c r="A11" s="18" t="s">
        <v>28</v>
      </c>
      <c r="B11" s="9">
        <v>4</v>
      </c>
      <c r="C11" s="9">
        <v>9</v>
      </c>
      <c r="D11" s="9">
        <v>7</v>
      </c>
      <c r="E11" s="9">
        <v>3</v>
      </c>
      <c r="F11" s="9">
        <v>1</v>
      </c>
      <c r="G11" s="19">
        <f t="shared" si="0"/>
        <v>0.83333333333333337</v>
      </c>
      <c r="H11" s="20">
        <f t="shared" si="1"/>
        <v>0.16666666666666666</v>
      </c>
    </row>
    <row r="12" spans="1:8" ht="18.75" customHeight="1" x14ac:dyDescent="0.3">
      <c r="A12" s="18" t="s">
        <v>29</v>
      </c>
      <c r="B12" s="9">
        <v>4</v>
      </c>
      <c r="C12" s="9">
        <v>10</v>
      </c>
      <c r="D12" s="9">
        <v>6</v>
      </c>
      <c r="E12" s="9">
        <v>3</v>
      </c>
      <c r="F12" s="9">
        <v>1</v>
      </c>
      <c r="G12" s="19">
        <f t="shared" si="0"/>
        <v>0.83333333333333337</v>
      </c>
      <c r="H12" s="20">
        <f t="shared" si="1"/>
        <v>0.16666666666666666</v>
      </c>
    </row>
    <row r="13" spans="1:8" ht="18.75" customHeight="1" x14ac:dyDescent="0.3">
      <c r="A13" s="18" t="s">
        <v>30</v>
      </c>
      <c r="B13" s="9">
        <v>6</v>
      </c>
      <c r="C13" s="9">
        <v>8</v>
      </c>
      <c r="D13" s="9">
        <v>5</v>
      </c>
      <c r="E13" s="9">
        <v>4</v>
      </c>
      <c r="F13" s="9">
        <v>1</v>
      </c>
      <c r="G13" s="19">
        <f t="shared" si="0"/>
        <v>0.79166666666666663</v>
      </c>
      <c r="H13" s="20">
        <f t="shared" si="1"/>
        <v>0.20833333333333334</v>
      </c>
    </row>
    <row r="14" spans="1:8" ht="18.75" customHeight="1" x14ac:dyDescent="0.3">
      <c r="A14" s="18" t="s">
        <v>31</v>
      </c>
      <c r="B14" s="9">
        <v>4</v>
      </c>
      <c r="C14" s="9">
        <v>9</v>
      </c>
      <c r="D14" s="9">
        <v>8</v>
      </c>
      <c r="E14" s="9">
        <v>2</v>
      </c>
      <c r="F14" s="9">
        <v>1</v>
      </c>
      <c r="G14" s="19">
        <f t="shared" si="0"/>
        <v>0.875</v>
      </c>
      <c r="H14" s="20">
        <f t="shared" si="1"/>
        <v>0.125</v>
      </c>
    </row>
    <row r="15" spans="1:8" ht="18.75" customHeight="1" x14ac:dyDescent="0.3">
      <c r="A15" s="18" t="s">
        <v>32</v>
      </c>
      <c r="B15" s="9">
        <v>3</v>
      </c>
      <c r="C15" s="9">
        <v>10</v>
      </c>
      <c r="D15" s="9">
        <v>8</v>
      </c>
      <c r="E15" s="9">
        <v>1</v>
      </c>
      <c r="F15" s="9">
        <v>2</v>
      </c>
      <c r="G15" s="19">
        <f t="shared" si="0"/>
        <v>0.875</v>
      </c>
      <c r="H15" s="20">
        <f t="shared" si="1"/>
        <v>0.125</v>
      </c>
    </row>
    <row r="16" spans="1:8" ht="18.75" customHeight="1" x14ac:dyDescent="0.3">
      <c r="A16" s="18" t="s">
        <v>33</v>
      </c>
      <c r="B16" s="9">
        <v>4</v>
      </c>
      <c r="C16" s="9">
        <v>8</v>
      </c>
      <c r="D16" s="9">
        <v>6</v>
      </c>
      <c r="E16" s="9">
        <v>5</v>
      </c>
      <c r="F16" s="9">
        <v>1</v>
      </c>
      <c r="G16" s="19">
        <f t="shared" si="0"/>
        <v>0.75</v>
      </c>
      <c r="H16" s="20">
        <f t="shared" si="1"/>
        <v>0.25</v>
      </c>
    </row>
    <row r="17" spans="1:8" ht="18.75" customHeight="1" x14ac:dyDescent="0.3">
      <c r="A17" s="18" t="s">
        <v>34</v>
      </c>
      <c r="B17" s="9">
        <v>7</v>
      </c>
      <c r="C17" s="9">
        <v>8</v>
      </c>
      <c r="D17" s="9">
        <v>7</v>
      </c>
      <c r="E17" s="9">
        <v>1</v>
      </c>
      <c r="F17" s="9">
        <v>1</v>
      </c>
      <c r="G17" s="19">
        <f t="shared" si="0"/>
        <v>0.91666666666666663</v>
      </c>
      <c r="H17" s="20">
        <f t="shared" si="1"/>
        <v>8.3333333333333329E-2</v>
      </c>
    </row>
    <row r="18" spans="1:8" ht="18.75" customHeight="1" x14ac:dyDescent="0.3">
      <c r="A18" s="18" t="s">
        <v>35</v>
      </c>
      <c r="B18" s="9">
        <v>6</v>
      </c>
      <c r="C18" s="9">
        <v>9</v>
      </c>
      <c r="D18" s="9">
        <v>7</v>
      </c>
      <c r="E18" s="9">
        <v>1</v>
      </c>
      <c r="F18" s="9">
        <v>1</v>
      </c>
      <c r="G18" s="19">
        <f t="shared" si="0"/>
        <v>0.91666666666666663</v>
      </c>
      <c r="H18" s="20">
        <f t="shared" si="1"/>
        <v>8.3333333333333329E-2</v>
      </c>
    </row>
    <row r="19" spans="1:8" ht="18.75" customHeight="1" x14ac:dyDescent="0.3">
      <c r="A19" s="18" t="s">
        <v>36</v>
      </c>
      <c r="B19" s="9">
        <v>9</v>
      </c>
      <c r="C19" s="9">
        <v>4</v>
      </c>
      <c r="D19" s="9">
        <v>8</v>
      </c>
      <c r="E19" s="9">
        <v>3</v>
      </c>
      <c r="F19" s="9">
        <v>0</v>
      </c>
      <c r="G19" s="19">
        <f t="shared" si="0"/>
        <v>0.875</v>
      </c>
      <c r="H19" s="20">
        <f t="shared" si="1"/>
        <v>0.125</v>
      </c>
    </row>
    <row r="20" spans="1:8" ht="18.75" customHeight="1" x14ac:dyDescent="0.3">
      <c r="A20" s="18" t="s">
        <v>37</v>
      </c>
      <c r="B20" s="9">
        <v>15</v>
      </c>
      <c r="C20" s="9">
        <v>2</v>
      </c>
      <c r="D20" s="9">
        <v>7</v>
      </c>
      <c r="E20" s="9">
        <v>0</v>
      </c>
      <c r="F20" s="9">
        <v>0</v>
      </c>
      <c r="G20" s="19">
        <f t="shared" si="0"/>
        <v>1</v>
      </c>
      <c r="H20" s="20">
        <f t="shared" si="1"/>
        <v>0</v>
      </c>
    </row>
    <row r="21" spans="1:8" ht="18.75" customHeight="1" x14ac:dyDescent="0.3">
      <c r="A21" s="18" t="s">
        <v>38</v>
      </c>
      <c r="B21" s="9">
        <f>B9+B11+B13</f>
        <v>17</v>
      </c>
      <c r="C21" s="9">
        <f t="shared" ref="C21:F21" si="2">C9+C11+C13</f>
        <v>25</v>
      </c>
      <c r="D21" s="9">
        <f t="shared" si="2"/>
        <v>18</v>
      </c>
      <c r="E21" s="9">
        <f t="shared" si="2"/>
        <v>10</v>
      </c>
      <c r="F21" s="9">
        <f t="shared" si="2"/>
        <v>2</v>
      </c>
      <c r="G21" s="19">
        <f t="shared" si="0"/>
        <v>0.83333333333333337</v>
      </c>
      <c r="H21" s="20">
        <f t="shared" si="1"/>
        <v>0.16666666666666666</v>
      </c>
    </row>
    <row r="22" spans="1:8" ht="18.75" customHeight="1" thickBot="1" x14ac:dyDescent="0.35">
      <c r="A22" s="21" t="s">
        <v>39</v>
      </c>
      <c r="B22" s="22">
        <f>B7+B8+B10+B12+B14+B15+B16+B17+B18+B19+B20</f>
        <v>62</v>
      </c>
      <c r="C22" s="22">
        <f t="shared" ref="C22:F22" si="3">C7+C8+C10+C12+C14+C15+C16+C17+C18+C19+C20</f>
        <v>94</v>
      </c>
      <c r="D22" s="22">
        <f t="shared" si="3"/>
        <v>78</v>
      </c>
      <c r="E22" s="22">
        <f t="shared" si="3"/>
        <v>22</v>
      </c>
      <c r="F22" s="22">
        <f t="shared" si="3"/>
        <v>8</v>
      </c>
      <c r="G22" s="23">
        <f t="shared" si="0"/>
        <v>0.88636363636363635</v>
      </c>
      <c r="H22" s="24">
        <f t="shared" si="1"/>
        <v>0.11363636363636363</v>
      </c>
    </row>
    <row r="24" spans="1:8" ht="18.600000000000001" x14ac:dyDescent="0.3">
      <c r="A24" s="5" t="s">
        <v>12</v>
      </c>
      <c r="B24" s="3"/>
      <c r="C24" s="3"/>
      <c r="D24" s="3"/>
      <c r="E24" s="3"/>
      <c r="F24" s="3"/>
      <c r="G24" s="3"/>
      <c r="H24" s="3"/>
    </row>
    <row r="25" spans="1:8" ht="18.75" customHeight="1" x14ac:dyDescent="0.3">
      <c r="A25" s="51" t="s">
        <v>74</v>
      </c>
      <c r="B25" s="51"/>
      <c r="C25" s="51"/>
      <c r="D25" s="51"/>
      <c r="E25" s="51"/>
      <c r="F25" s="51"/>
      <c r="G25" s="51"/>
      <c r="H25" s="51"/>
    </row>
    <row r="26" spans="1:8" ht="18.75" customHeight="1" x14ac:dyDescent="0.3">
      <c r="A26" s="51"/>
      <c r="B26" s="51"/>
      <c r="C26" s="51"/>
      <c r="D26" s="51"/>
      <c r="E26" s="51"/>
      <c r="F26" s="51"/>
      <c r="G26" s="51"/>
      <c r="H26" s="51"/>
    </row>
    <row r="27" spans="1:8" ht="18.75" customHeight="1" x14ac:dyDescent="0.3">
      <c r="A27" s="51"/>
      <c r="B27" s="51"/>
      <c r="C27" s="51"/>
      <c r="D27" s="51"/>
      <c r="E27" s="51"/>
      <c r="F27" s="51"/>
      <c r="G27" s="51"/>
      <c r="H27" s="51"/>
    </row>
    <row r="28" spans="1:8" ht="18.75" customHeight="1" x14ac:dyDescent="0.3">
      <c r="A28" s="51"/>
      <c r="B28" s="51"/>
      <c r="C28" s="51"/>
      <c r="D28" s="51"/>
      <c r="E28" s="51"/>
      <c r="F28" s="51"/>
      <c r="G28" s="51"/>
      <c r="H28" s="51"/>
    </row>
    <row r="29" spans="1:8" ht="18.75" customHeight="1" x14ac:dyDescent="0.3">
      <c r="A29" s="51"/>
      <c r="B29" s="51"/>
      <c r="C29" s="51"/>
      <c r="D29" s="51"/>
      <c r="E29" s="51"/>
      <c r="F29" s="51"/>
      <c r="G29" s="51"/>
      <c r="H29" s="51"/>
    </row>
    <row r="30" spans="1:8" ht="18.75" customHeight="1" x14ac:dyDescent="0.3">
      <c r="A30" s="43"/>
      <c r="B30" s="43"/>
      <c r="C30" s="43"/>
      <c r="D30" s="43"/>
      <c r="E30" s="43"/>
      <c r="F30" s="43"/>
      <c r="G30" s="43"/>
      <c r="H30" s="43"/>
    </row>
    <row r="31" spans="1:8" ht="18.600000000000001" x14ac:dyDescent="0.3">
      <c r="A31" s="6" t="s">
        <v>13</v>
      </c>
      <c r="B31" s="3"/>
      <c r="C31" s="3"/>
      <c r="D31" s="3"/>
      <c r="E31" s="3"/>
      <c r="F31" s="3"/>
      <c r="G31" s="3"/>
      <c r="H31" s="3"/>
    </row>
    <row r="32" spans="1:8" ht="63.75" customHeight="1" x14ac:dyDescent="0.3">
      <c r="A32" s="50" t="s">
        <v>73</v>
      </c>
      <c r="B32" s="50"/>
      <c r="C32" s="50"/>
      <c r="D32" s="50"/>
      <c r="E32" s="50"/>
      <c r="F32" s="50"/>
      <c r="G32" s="50"/>
      <c r="H32" s="50"/>
    </row>
    <row r="34" spans="1:13" ht="16.8" thickBot="1" x14ac:dyDescent="0.35"/>
    <row r="35" spans="1:13" ht="18" x14ac:dyDescent="0.3">
      <c r="A35" s="44" t="s">
        <v>14</v>
      </c>
      <c r="B35" s="45"/>
      <c r="C35" s="45"/>
      <c r="D35" s="45"/>
      <c r="E35" s="45"/>
      <c r="F35" s="46"/>
      <c r="G35" s="6"/>
      <c r="H35" s="44" t="s">
        <v>0</v>
      </c>
      <c r="I35" s="45"/>
      <c r="J35" s="45"/>
      <c r="K35" s="45"/>
      <c r="L35" s="45"/>
      <c r="M35" s="46"/>
    </row>
    <row r="36" spans="1:13" x14ac:dyDescent="0.3">
      <c r="A36" s="11"/>
      <c r="B36" s="8" t="s">
        <v>15</v>
      </c>
      <c r="C36" s="8" t="s">
        <v>16</v>
      </c>
      <c r="D36" s="8" t="s">
        <v>17</v>
      </c>
      <c r="E36" s="8" t="s">
        <v>18</v>
      </c>
      <c r="F36" s="12" t="s">
        <v>19</v>
      </c>
      <c r="G36" s="2"/>
      <c r="H36" s="11"/>
      <c r="I36" s="8" t="s">
        <v>15</v>
      </c>
      <c r="J36" s="8" t="s">
        <v>16</v>
      </c>
      <c r="K36" s="8" t="s">
        <v>17</v>
      </c>
      <c r="L36" s="8" t="s">
        <v>18</v>
      </c>
      <c r="M36" s="12" t="s">
        <v>19</v>
      </c>
    </row>
    <row r="37" spans="1:13" x14ac:dyDescent="0.3">
      <c r="A37" s="11" t="s">
        <v>20</v>
      </c>
      <c r="B37" s="9">
        <v>4</v>
      </c>
      <c r="C37" s="9">
        <v>15</v>
      </c>
      <c r="D37" s="9">
        <v>7</v>
      </c>
      <c r="E37" s="9">
        <v>0</v>
      </c>
      <c r="F37" s="13">
        <v>0</v>
      </c>
      <c r="G37" s="2"/>
      <c r="H37" s="11" t="s">
        <v>20</v>
      </c>
      <c r="I37" s="9">
        <v>6</v>
      </c>
      <c r="J37" s="9">
        <v>11</v>
      </c>
      <c r="K37" s="9">
        <v>8</v>
      </c>
      <c r="L37" s="9">
        <v>1</v>
      </c>
      <c r="M37" s="13">
        <v>0</v>
      </c>
    </row>
    <row r="38" spans="1:13" ht="16.8" thickBot="1" x14ac:dyDescent="0.35">
      <c r="A38" s="14" t="s">
        <v>21</v>
      </c>
      <c r="B38" s="15">
        <f>B37/(B37+C37+D37+E37+F37)</f>
        <v>0.15384615384615385</v>
      </c>
      <c r="C38" s="15">
        <f>C37/(B37+C37+D37+E37+F37)</f>
        <v>0.57692307692307687</v>
      </c>
      <c r="D38" s="15">
        <f>D37/(B37+C37+D37+E37+F37)</f>
        <v>0.26923076923076922</v>
      </c>
      <c r="E38" s="15">
        <f>E37/(B37+C37+D37+E37+F37)</f>
        <v>0</v>
      </c>
      <c r="F38" s="16">
        <f>F37/(B37+C37+D37+E37+F37)</f>
        <v>0</v>
      </c>
      <c r="G38" s="2"/>
      <c r="H38" s="14" t="s">
        <v>21</v>
      </c>
      <c r="I38" s="15">
        <f>I37/(I37+J37+K37+L37+M37)</f>
        <v>0.23076923076923078</v>
      </c>
      <c r="J38" s="15">
        <f>J37/(I37+J37+K37+L37+M37)</f>
        <v>0.42307692307692307</v>
      </c>
      <c r="K38" s="15">
        <f>K37/(I37+J37+K37+L37+M37)</f>
        <v>0.30769230769230771</v>
      </c>
      <c r="L38" s="15">
        <f>L37/(I37+J37+K37+L37+M37)</f>
        <v>3.8461538461538464E-2</v>
      </c>
      <c r="M38" s="16">
        <f>M37/(I37+J37+K37+L37+M37)</f>
        <v>0</v>
      </c>
    </row>
    <row r="52" spans="1:13" ht="16.8" thickBot="1" x14ac:dyDescent="0.35"/>
    <row r="53" spans="1:13" ht="18" x14ac:dyDescent="0.3">
      <c r="A53" s="44" t="s">
        <v>1</v>
      </c>
      <c r="B53" s="45"/>
      <c r="C53" s="45"/>
      <c r="D53" s="45"/>
      <c r="E53" s="45"/>
      <c r="F53" s="46"/>
      <c r="G53" s="6"/>
      <c r="H53" s="44" t="s">
        <v>2</v>
      </c>
      <c r="I53" s="45"/>
      <c r="J53" s="45"/>
      <c r="K53" s="45"/>
      <c r="L53" s="45"/>
      <c r="M53" s="46"/>
    </row>
    <row r="54" spans="1:13" x14ac:dyDescent="0.3">
      <c r="A54" s="11"/>
      <c r="B54" s="8" t="s">
        <v>15</v>
      </c>
      <c r="C54" s="8" t="s">
        <v>16</v>
      </c>
      <c r="D54" s="8" t="s">
        <v>17</v>
      </c>
      <c r="E54" s="8" t="s">
        <v>18</v>
      </c>
      <c r="F54" s="12" t="s">
        <v>19</v>
      </c>
      <c r="G54" s="2"/>
      <c r="H54" s="11"/>
      <c r="I54" s="8" t="s">
        <v>15</v>
      </c>
      <c r="J54" s="8" t="s">
        <v>16</v>
      </c>
      <c r="K54" s="8" t="s">
        <v>17</v>
      </c>
      <c r="L54" s="8" t="s">
        <v>18</v>
      </c>
      <c r="M54" s="12" t="s">
        <v>19</v>
      </c>
    </row>
    <row r="55" spans="1:13" x14ac:dyDescent="0.3">
      <c r="A55" s="11" t="s">
        <v>20</v>
      </c>
      <c r="B55" s="7">
        <v>7</v>
      </c>
      <c r="C55" s="7">
        <v>8</v>
      </c>
      <c r="D55" s="7">
        <v>10</v>
      </c>
      <c r="E55" s="7">
        <v>1</v>
      </c>
      <c r="F55" s="17">
        <v>0</v>
      </c>
      <c r="G55" s="2"/>
      <c r="H55" s="11" t="s">
        <v>20</v>
      </c>
      <c r="I55" s="7">
        <v>6</v>
      </c>
      <c r="J55" s="7">
        <v>11</v>
      </c>
      <c r="K55" s="7">
        <v>9</v>
      </c>
      <c r="L55" s="7">
        <v>0</v>
      </c>
      <c r="M55" s="17">
        <v>0</v>
      </c>
    </row>
    <row r="56" spans="1:13" ht="16.8" thickBot="1" x14ac:dyDescent="0.35">
      <c r="A56" s="14" t="s">
        <v>21</v>
      </c>
      <c r="B56" s="15">
        <f>B55/(B55+C55+D55+E55+F55)</f>
        <v>0.26923076923076922</v>
      </c>
      <c r="C56" s="15">
        <f>C55/(B55+C55+D55+E55+F55)</f>
        <v>0.30769230769230771</v>
      </c>
      <c r="D56" s="15">
        <f>D55/(B55+C55+D55+E55+F55)</f>
        <v>0.38461538461538464</v>
      </c>
      <c r="E56" s="15">
        <f>E55/(B55+C55+D55+E55+F55)</f>
        <v>3.8461538461538464E-2</v>
      </c>
      <c r="F56" s="16">
        <f>F55/(B55+C55+D55+E55+F55)</f>
        <v>0</v>
      </c>
      <c r="G56" s="2"/>
      <c r="H56" s="14" t="s">
        <v>21</v>
      </c>
      <c r="I56" s="15">
        <f>I55/(I55+J55+K55+L55+M55)</f>
        <v>0.23076923076923078</v>
      </c>
      <c r="J56" s="15">
        <f>J55/(I55+J55+K55+L55+M55)</f>
        <v>0.42307692307692307</v>
      </c>
      <c r="K56" s="15">
        <f>K55/(I55+J55+K55+L55+M55)</f>
        <v>0.34615384615384615</v>
      </c>
      <c r="L56" s="15">
        <f>L55/(I55+J55+K55+L55+M55)</f>
        <v>0</v>
      </c>
      <c r="M56" s="16">
        <f>M55/(I55+J55+K55+L55+M55)</f>
        <v>0</v>
      </c>
    </row>
    <row r="70" spans="1:13" ht="16.8" thickBot="1" x14ac:dyDescent="0.35"/>
    <row r="71" spans="1:13" ht="18" x14ac:dyDescent="0.3">
      <c r="A71" s="44" t="s">
        <v>3</v>
      </c>
      <c r="B71" s="45"/>
      <c r="C71" s="45"/>
      <c r="D71" s="45"/>
      <c r="E71" s="45"/>
      <c r="F71" s="46"/>
      <c r="H71" s="44" t="s">
        <v>4</v>
      </c>
      <c r="I71" s="45"/>
      <c r="J71" s="45"/>
      <c r="K71" s="45"/>
      <c r="L71" s="45"/>
      <c r="M71" s="46"/>
    </row>
    <row r="72" spans="1:13" x14ac:dyDescent="0.3">
      <c r="A72" s="11"/>
      <c r="B72" s="8" t="s">
        <v>15</v>
      </c>
      <c r="C72" s="8" t="s">
        <v>16</v>
      </c>
      <c r="D72" s="8" t="s">
        <v>17</v>
      </c>
      <c r="E72" s="8" t="s">
        <v>18</v>
      </c>
      <c r="F72" s="12" t="s">
        <v>19</v>
      </c>
      <c r="H72" s="11"/>
      <c r="I72" s="8" t="s">
        <v>15</v>
      </c>
      <c r="J72" s="8" t="s">
        <v>16</v>
      </c>
      <c r="K72" s="8" t="s">
        <v>17</v>
      </c>
      <c r="L72" s="8" t="s">
        <v>18</v>
      </c>
      <c r="M72" s="12" t="s">
        <v>19</v>
      </c>
    </row>
    <row r="73" spans="1:13" x14ac:dyDescent="0.3">
      <c r="A73" s="11" t="s">
        <v>20</v>
      </c>
      <c r="B73" s="7">
        <v>5</v>
      </c>
      <c r="C73" s="7">
        <v>11</v>
      </c>
      <c r="D73" s="7">
        <v>9</v>
      </c>
      <c r="E73" s="7">
        <v>1</v>
      </c>
      <c r="F73" s="17">
        <v>0</v>
      </c>
      <c r="H73" s="11" t="s">
        <v>20</v>
      </c>
      <c r="I73" s="7">
        <v>6</v>
      </c>
      <c r="J73" s="7">
        <v>10</v>
      </c>
      <c r="K73" s="7">
        <v>9</v>
      </c>
      <c r="L73" s="7">
        <v>1</v>
      </c>
      <c r="M73" s="17">
        <v>0</v>
      </c>
    </row>
    <row r="74" spans="1:13" ht="16.8" thickBot="1" x14ac:dyDescent="0.35">
      <c r="A74" s="14" t="s">
        <v>21</v>
      </c>
      <c r="B74" s="15">
        <f>B73/(B73+C73+D73+E73+F73)</f>
        <v>0.19230769230769232</v>
      </c>
      <c r="C74" s="15">
        <f>C73/(B73+C73+D73+E73+F73)</f>
        <v>0.42307692307692307</v>
      </c>
      <c r="D74" s="15">
        <f>D73/(B73+C73+D73+E73+F73)</f>
        <v>0.34615384615384615</v>
      </c>
      <c r="E74" s="15">
        <f>E73/(B73+C73+D73+E73+F73)</f>
        <v>3.8461538461538464E-2</v>
      </c>
      <c r="F74" s="16">
        <f>F73/(B73+C73+D73+E73+F73)</f>
        <v>0</v>
      </c>
      <c r="H74" s="14" t="s">
        <v>21</v>
      </c>
      <c r="I74" s="15">
        <f>I73/(I73+J73+K73+L73+M73)</f>
        <v>0.23076923076923078</v>
      </c>
      <c r="J74" s="15">
        <f>J73/(I73+J73+K73+L73+M73)</f>
        <v>0.38461538461538464</v>
      </c>
      <c r="K74" s="15">
        <f>K73/(I73+J73+K73+L73+M73)</f>
        <v>0.34615384615384615</v>
      </c>
      <c r="L74" s="15">
        <f>L73/(I73+J73+K73+L73+M73)</f>
        <v>3.8461538461538464E-2</v>
      </c>
      <c r="M74" s="16">
        <f>M73/(I73+J73+K73+L73+M73)</f>
        <v>0</v>
      </c>
    </row>
    <row r="88" spans="1:13" ht="16.8" thickBot="1" x14ac:dyDescent="0.35"/>
    <row r="89" spans="1:13" ht="18" x14ac:dyDescent="0.3">
      <c r="A89" s="44" t="s">
        <v>5</v>
      </c>
      <c r="B89" s="45"/>
      <c r="C89" s="45"/>
      <c r="D89" s="45"/>
      <c r="E89" s="45"/>
      <c r="F89" s="46"/>
      <c r="G89" s="6"/>
      <c r="H89" s="44" t="s">
        <v>22</v>
      </c>
      <c r="I89" s="45"/>
      <c r="J89" s="45"/>
      <c r="K89" s="45"/>
      <c r="L89" s="45"/>
      <c r="M89" s="46"/>
    </row>
    <row r="90" spans="1:13" x14ac:dyDescent="0.3">
      <c r="A90" s="11"/>
      <c r="B90" s="8" t="s">
        <v>15</v>
      </c>
      <c r="C90" s="8" t="s">
        <v>16</v>
      </c>
      <c r="D90" s="8" t="s">
        <v>17</v>
      </c>
      <c r="E90" s="8" t="s">
        <v>18</v>
      </c>
      <c r="F90" s="12" t="s">
        <v>19</v>
      </c>
      <c r="G90" s="2"/>
      <c r="H90" s="11"/>
      <c r="I90" s="8" t="s">
        <v>15</v>
      </c>
      <c r="J90" s="8" t="s">
        <v>16</v>
      </c>
      <c r="K90" s="8" t="s">
        <v>17</v>
      </c>
      <c r="L90" s="8" t="s">
        <v>18</v>
      </c>
      <c r="M90" s="12" t="s">
        <v>19</v>
      </c>
    </row>
    <row r="91" spans="1:13" x14ac:dyDescent="0.3">
      <c r="A91" s="11" t="s">
        <v>20</v>
      </c>
      <c r="B91" s="7">
        <v>5</v>
      </c>
      <c r="C91" s="7">
        <v>10</v>
      </c>
      <c r="D91" s="7">
        <v>11</v>
      </c>
      <c r="E91" s="7">
        <v>0</v>
      </c>
      <c r="F91" s="17">
        <v>0</v>
      </c>
      <c r="G91" s="2"/>
      <c r="H91" s="11" t="s">
        <v>20</v>
      </c>
      <c r="I91" s="7">
        <v>5</v>
      </c>
      <c r="J91" s="7">
        <v>11</v>
      </c>
      <c r="K91" s="7">
        <v>9</v>
      </c>
      <c r="L91" s="7">
        <v>1</v>
      </c>
      <c r="M91" s="17">
        <v>0</v>
      </c>
    </row>
    <row r="92" spans="1:13" ht="16.8" thickBot="1" x14ac:dyDescent="0.35">
      <c r="A92" s="14" t="s">
        <v>21</v>
      </c>
      <c r="B92" s="15">
        <f>B91/(B91+C91+D91+E91+F91)</f>
        <v>0.19230769230769232</v>
      </c>
      <c r="C92" s="15">
        <f>C91/(B91+C91+D91+E91+F91)</f>
        <v>0.38461538461538464</v>
      </c>
      <c r="D92" s="15">
        <f>D91/(B91+C91+D91+E91+F91)</f>
        <v>0.42307692307692307</v>
      </c>
      <c r="E92" s="15">
        <f>E91/(B91+C91+D91+E91+F91)</f>
        <v>0</v>
      </c>
      <c r="F92" s="16">
        <f>F91/(B91+C91+D91+E91+F91)</f>
        <v>0</v>
      </c>
      <c r="G92" s="2"/>
      <c r="H92" s="14" t="s">
        <v>21</v>
      </c>
      <c r="I92" s="15">
        <f>I91/(I91+J91+K91+L91+M91)</f>
        <v>0.19230769230769232</v>
      </c>
      <c r="J92" s="15">
        <f>J91/(I91+J91+K91+L91+M91)</f>
        <v>0.42307692307692307</v>
      </c>
      <c r="K92" s="15">
        <f>K91/(I91+J91+K91+L91+M91)</f>
        <v>0.34615384615384615</v>
      </c>
      <c r="L92" s="15">
        <f>L91/(I91+J91+K91+L91+M91)</f>
        <v>3.8461538461538464E-2</v>
      </c>
      <c r="M92" s="16">
        <f>M91/(I91+J91+K91+L91+M91)</f>
        <v>0</v>
      </c>
    </row>
    <row r="106" spans="1:13" ht="16.8" thickBot="1" x14ac:dyDescent="0.35"/>
    <row r="107" spans="1:13" ht="18" x14ac:dyDescent="0.3">
      <c r="A107" s="44" t="s">
        <v>6</v>
      </c>
      <c r="B107" s="45"/>
      <c r="C107" s="45"/>
      <c r="D107" s="45"/>
      <c r="E107" s="45"/>
      <c r="F107" s="46"/>
      <c r="G107" s="6"/>
      <c r="H107" s="44" t="s">
        <v>7</v>
      </c>
      <c r="I107" s="45"/>
      <c r="J107" s="45"/>
      <c r="K107" s="45"/>
      <c r="L107" s="45"/>
      <c r="M107" s="46"/>
    </row>
    <row r="108" spans="1:13" x14ac:dyDescent="0.3">
      <c r="A108" s="11"/>
      <c r="B108" s="8" t="s">
        <v>15</v>
      </c>
      <c r="C108" s="8" t="s">
        <v>16</v>
      </c>
      <c r="D108" s="8" t="s">
        <v>17</v>
      </c>
      <c r="E108" s="8" t="s">
        <v>18</v>
      </c>
      <c r="F108" s="12" t="s">
        <v>19</v>
      </c>
      <c r="G108" s="2"/>
      <c r="H108" s="11"/>
      <c r="I108" s="8" t="s">
        <v>15</v>
      </c>
      <c r="J108" s="8" t="s">
        <v>16</v>
      </c>
      <c r="K108" s="8" t="s">
        <v>17</v>
      </c>
      <c r="L108" s="8" t="s">
        <v>18</v>
      </c>
      <c r="M108" s="12" t="s">
        <v>19</v>
      </c>
    </row>
    <row r="109" spans="1:13" x14ac:dyDescent="0.3">
      <c r="A109" s="11" t="s">
        <v>20</v>
      </c>
      <c r="B109" s="7">
        <v>6</v>
      </c>
      <c r="C109" s="7">
        <v>8</v>
      </c>
      <c r="D109" s="7">
        <v>10</v>
      </c>
      <c r="E109" s="7">
        <v>1</v>
      </c>
      <c r="F109" s="17">
        <v>1</v>
      </c>
      <c r="G109" s="2"/>
      <c r="H109" s="11" t="s">
        <v>20</v>
      </c>
      <c r="I109" s="7">
        <v>5</v>
      </c>
      <c r="J109" s="7">
        <v>9</v>
      </c>
      <c r="K109" s="7">
        <v>12</v>
      </c>
      <c r="L109" s="7">
        <v>0</v>
      </c>
      <c r="M109" s="17">
        <v>0</v>
      </c>
    </row>
    <row r="110" spans="1:13" ht="16.8" thickBot="1" x14ac:dyDescent="0.35">
      <c r="A110" s="14" t="s">
        <v>21</v>
      </c>
      <c r="B110" s="15">
        <f>B109/(B109+C109+D109+E109+F109)</f>
        <v>0.23076923076923078</v>
      </c>
      <c r="C110" s="15">
        <f>C109/(B109+C109+D109+E109+F109)</f>
        <v>0.30769230769230771</v>
      </c>
      <c r="D110" s="15">
        <f>D109/(B109+C109+D109+E109+F109)</f>
        <v>0.38461538461538464</v>
      </c>
      <c r="E110" s="15">
        <f>E109/(B109+C109+D109+E109+F109)</f>
        <v>3.8461538461538464E-2</v>
      </c>
      <c r="F110" s="16">
        <f>F109/(B109+C109+D109+E109+F109)</f>
        <v>3.8461538461538464E-2</v>
      </c>
      <c r="G110" s="2"/>
      <c r="H110" s="14" t="s">
        <v>21</v>
      </c>
      <c r="I110" s="15">
        <f>I109/(I109+J109+K109+L109+M109)</f>
        <v>0.19230769230769232</v>
      </c>
      <c r="J110" s="15">
        <f>J109/(I109+J109+K109+L109+M109)</f>
        <v>0.34615384615384615</v>
      </c>
      <c r="K110" s="15">
        <f>K109/(I109+J109+K109+L109+M109)</f>
        <v>0.46153846153846156</v>
      </c>
      <c r="L110" s="15">
        <f>L109/(I109+J109+K109+L109+M109)</f>
        <v>0</v>
      </c>
      <c r="M110" s="16">
        <f>M109/(I109+J109+K109+L109+M109)</f>
        <v>0</v>
      </c>
    </row>
    <row r="124" spans="1:13" ht="16.8" thickBot="1" x14ac:dyDescent="0.35"/>
    <row r="125" spans="1:13" ht="18" x14ac:dyDescent="0.3">
      <c r="A125" s="44" t="s">
        <v>8</v>
      </c>
      <c r="B125" s="45"/>
      <c r="C125" s="45"/>
      <c r="D125" s="45"/>
      <c r="E125" s="45"/>
      <c r="F125" s="46"/>
      <c r="G125" s="6"/>
      <c r="H125" s="44" t="s">
        <v>23</v>
      </c>
      <c r="I125" s="45"/>
      <c r="J125" s="45"/>
      <c r="K125" s="45"/>
      <c r="L125" s="45"/>
      <c r="M125" s="46"/>
    </row>
    <row r="126" spans="1:13" x14ac:dyDescent="0.3">
      <c r="A126" s="11"/>
      <c r="B126" s="8" t="s">
        <v>15</v>
      </c>
      <c r="C126" s="8" t="s">
        <v>16</v>
      </c>
      <c r="D126" s="8" t="s">
        <v>17</v>
      </c>
      <c r="E126" s="8" t="s">
        <v>18</v>
      </c>
      <c r="F126" s="12" t="s">
        <v>19</v>
      </c>
      <c r="G126" s="2"/>
      <c r="H126" s="11"/>
      <c r="I126" s="8" t="s">
        <v>15</v>
      </c>
      <c r="J126" s="8" t="s">
        <v>16</v>
      </c>
      <c r="K126" s="8" t="s">
        <v>17</v>
      </c>
      <c r="L126" s="8" t="s">
        <v>18</v>
      </c>
      <c r="M126" s="12" t="s">
        <v>19</v>
      </c>
    </row>
    <row r="127" spans="1:13" x14ac:dyDescent="0.3">
      <c r="A127" s="11" t="s">
        <v>20</v>
      </c>
      <c r="B127" s="7">
        <v>8</v>
      </c>
      <c r="C127" s="7">
        <v>8</v>
      </c>
      <c r="D127" s="7">
        <v>9</v>
      </c>
      <c r="E127" s="7">
        <v>1</v>
      </c>
      <c r="F127" s="17">
        <v>0</v>
      </c>
      <c r="G127" s="2"/>
      <c r="H127" s="11" t="s">
        <v>20</v>
      </c>
      <c r="I127" s="7">
        <v>7</v>
      </c>
      <c r="J127" s="7">
        <v>7</v>
      </c>
      <c r="K127" s="7">
        <v>10</v>
      </c>
      <c r="L127" s="7">
        <v>2</v>
      </c>
      <c r="M127" s="17">
        <v>0</v>
      </c>
    </row>
    <row r="128" spans="1:13" ht="16.8" thickBot="1" x14ac:dyDescent="0.35">
      <c r="A128" s="14" t="s">
        <v>21</v>
      </c>
      <c r="B128" s="15">
        <f>B127/(B127+C127+D127+E127+F127)</f>
        <v>0.30769230769230771</v>
      </c>
      <c r="C128" s="15">
        <f>C127/(B127+C127+D127+E127+F127)</f>
        <v>0.30769230769230771</v>
      </c>
      <c r="D128" s="15">
        <f>D127/(B127+C127+D127+E127+F127)</f>
        <v>0.34615384615384615</v>
      </c>
      <c r="E128" s="15">
        <f>E127/(B127+C127+D127+E127+F127)</f>
        <v>3.8461538461538464E-2</v>
      </c>
      <c r="F128" s="16">
        <f>F127/(B127+C127+D127+E127+F127)</f>
        <v>0</v>
      </c>
      <c r="G128" s="2"/>
      <c r="H128" s="14" t="s">
        <v>21</v>
      </c>
      <c r="I128" s="15">
        <f>I127/(I127+J127+K127+L127+M127)</f>
        <v>0.26923076923076922</v>
      </c>
      <c r="J128" s="15">
        <f>J127/(I127+J127+K127+L127+M127)</f>
        <v>0.26923076923076922</v>
      </c>
      <c r="K128" s="15">
        <f>K127/(I127+J127+K127+L127+M127)</f>
        <v>0.38461538461538464</v>
      </c>
      <c r="L128" s="15">
        <f>L127/(I127+J127+K127+L127+M127)</f>
        <v>7.6923076923076927E-2</v>
      </c>
      <c r="M128" s="16">
        <f>M127/(I127+J127+K127+L127+M127)</f>
        <v>0</v>
      </c>
    </row>
    <row r="141" spans="1:13" ht="16.8" thickBot="1" x14ac:dyDescent="0.35"/>
    <row r="142" spans="1:13" ht="18" x14ac:dyDescent="0.3">
      <c r="A142" s="44" t="s">
        <v>9</v>
      </c>
      <c r="B142" s="45"/>
      <c r="C142" s="45"/>
      <c r="D142" s="45"/>
      <c r="E142" s="45"/>
      <c r="F142" s="46"/>
      <c r="G142" s="6"/>
      <c r="H142" s="44" t="s">
        <v>10</v>
      </c>
      <c r="I142" s="45"/>
      <c r="J142" s="45"/>
      <c r="K142" s="45"/>
      <c r="L142" s="45"/>
      <c r="M142" s="46"/>
    </row>
    <row r="143" spans="1:13" x14ac:dyDescent="0.3">
      <c r="A143" s="11"/>
      <c r="B143" s="8" t="s">
        <v>15</v>
      </c>
      <c r="C143" s="8" t="s">
        <v>16</v>
      </c>
      <c r="D143" s="8" t="s">
        <v>17</v>
      </c>
      <c r="E143" s="8" t="s">
        <v>18</v>
      </c>
      <c r="F143" s="12" t="s">
        <v>19</v>
      </c>
      <c r="G143" s="2"/>
      <c r="H143" s="11"/>
      <c r="I143" s="8" t="s">
        <v>15</v>
      </c>
      <c r="J143" s="8" t="s">
        <v>16</v>
      </c>
      <c r="K143" s="8" t="s">
        <v>17</v>
      </c>
      <c r="L143" s="8" t="s">
        <v>18</v>
      </c>
      <c r="M143" s="12" t="s">
        <v>19</v>
      </c>
    </row>
    <row r="144" spans="1:13" x14ac:dyDescent="0.3">
      <c r="A144" s="11" t="s">
        <v>20</v>
      </c>
      <c r="B144" s="7">
        <v>11</v>
      </c>
      <c r="C144" s="7">
        <v>9</v>
      </c>
      <c r="D144" s="7">
        <v>6</v>
      </c>
      <c r="E144" s="7">
        <v>0</v>
      </c>
      <c r="F144" s="17">
        <v>0</v>
      </c>
      <c r="G144" s="2"/>
      <c r="H144" s="11" t="s">
        <v>20</v>
      </c>
      <c r="I144" s="7">
        <v>14</v>
      </c>
      <c r="J144" s="7">
        <v>8</v>
      </c>
      <c r="K144" s="7">
        <v>4</v>
      </c>
      <c r="L144" s="7">
        <v>0</v>
      </c>
      <c r="M144" s="17">
        <v>0</v>
      </c>
    </row>
    <row r="145" spans="1:13" ht="16.8" thickBot="1" x14ac:dyDescent="0.35">
      <c r="A145" s="14" t="s">
        <v>21</v>
      </c>
      <c r="B145" s="15">
        <f>B144/(B144+C144+D144+E144+F144)</f>
        <v>0.42307692307692307</v>
      </c>
      <c r="C145" s="15">
        <f>C144/(B144+C144+D144+E144+F144)</f>
        <v>0.34615384615384615</v>
      </c>
      <c r="D145" s="15">
        <f>D144/(B144+C144+D144+E144+F144)</f>
        <v>0.23076923076923078</v>
      </c>
      <c r="E145" s="15">
        <f>E144/(B144+C144+D144+E144+F144)</f>
        <v>0</v>
      </c>
      <c r="F145" s="16">
        <f>F144/(B144+C144+D144+E144+F144)</f>
        <v>0</v>
      </c>
      <c r="G145" s="2"/>
      <c r="H145" s="14" t="s">
        <v>21</v>
      </c>
      <c r="I145" s="15">
        <f>I144/(I144+J144+K144+L144+M144)</f>
        <v>0.53846153846153844</v>
      </c>
      <c r="J145" s="15">
        <f>J144/(I144+J144+K144+L144+M144)</f>
        <v>0.30769230769230771</v>
      </c>
      <c r="K145" s="15">
        <f>K144/(I144+J144+K144+L144+M144)</f>
        <v>0.15384615384615385</v>
      </c>
      <c r="L145" s="15">
        <f>L144/(I144+J144+K144+L144+M144)</f>
        <v>0</v>
      </c>
      <c r="M145" s="16">
        <f>M144/(I144+J144+K144+L144+M144)</f>
        <v>0</v>
      </c>
    </row>
  </sheetData>
  <mergeCells count="19">
    <mergeCell ref="A1:H1"/>
    <mergeCell ref="A3:H3"/>
    <mergeCell ref="A4:H4"/>
    <mergeCell ref="A32:H32"/>
    <mergeCell ref="A25:H29"/>
    <mergeCell ref="A35:F35"/>
    <mergeCell ref="H35:M35"/>
    <mergeCell ref="A53:F53"/>
    <mergeCell ref="H53:M53"/>
    <mergeCell ref="A71:F71"/>
    <mergeCell ref="H71:M71"/>
    <mergeCell ref="A142:F142"/>
    <mergeCell ref="H142:M142"/>
    <mergeCell ref="A89:F89"/>
    <mergeCell ref="H89:M89"/>
    <mergeCell ref="A107:F107"/>
    <mergeCell ref="H107:M107"/>
    <mergeCell ref="A125:F125"/>
    <mergeCell ref="H125:M125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109" workbookViewId="0">
      <selection activeCell="N64" sqref="N64"/>
    </sheetView>
  </sheetViews>
  <sheetFormatPr defaultRowHeight="16.2" x14ac:dyDescent="0.3"/>
  <cols>
    <col min="1" max="1" width="6.88671875" customWidth="1"/>
    <col min="2" max="6" width="8.77734375" customWidth="1"/>
    <col min="7" max="7" width="2.44140625" customWidth="1"/>
    <col min="8" max="8" width="6.88671875" customWidth="1"/>
    <col min="9" max="13" width="8.77734375" customWidth="1"/>
  </cols>
  <sheetData>
    <row r="1" spans="1:13" ht="22.5" customHeight="1" x14ac:dyDescent="0.3">
      <c r="A1" s="44" t="s">
        <v>14</v>
      </c>
      <c r="B1" s="45"/>
      <c r="C1" s="45"/>
      <c r="D1" s="45"/>
      <c r="E1" s="45"/>
      <c r="F1" s="46"/>
      <c r="G1" s="6"/>
      <c r="H1" s="44" t="s">
        <v>0</v>
      </c>
      <c r="I1" s="45"/>
      <c r="J1" s="45"/>
      <c r="K1" s="45"/>
      <c r="L1" s="45"/>
      <c r="M1" s="46"/>
    </row>
    <row r="2" spans="1:13" x14ac:dyDescent="0.3">
      <c r="A2" s="11"/>
      <c r="B2" s="8" t="s">
        <v>15</v>
      </c>
      <c r="C2" s="8" t="s">
        <v>16</v>
      </c>
      <c r="D2" s="8" t="s">
        <v>17</v>
      </c>
      <c r="E2" s="8" t="s">
        <v>18</v>
      </c>
      <c r="F2" s="12" t="s">
        <v>19</v>
      </c>
      <c r="G2" s="2"/>
      <c r="H2" s="11"/>
      <c r="I2" s="8" t="s">
        <v>15</v>
      </c>
      <c r="J2" s="8" t="s">
        <v>16</v>
      </c>
      <c r="K2" s="8" t="s">
        <v>17</v>
      </c>
      <c r="L2" s="8" t="s">
        <v>18</v>
      </c>
      <c r="M2" s="12" t="s">
        <v>19</v>
      </c>
    </row>
    <row r="3" spans="1:13" x14ac:dyDescent="0.3">
      <c r="A3" s="11" t="s">
        <v>20</v>
      </c>
      <c r="B3" s="9">
        <v>4</v>
      </c>
      <c r="C3" s="9">
        <v>15</v>
      </c>
      <c r="D3" s="9">
        <v>3</v>
      </c>
      <c r="E3" s="9">
        <v>7</v>
      </c>
      <c r="F3" s="13">
        <v>0</v>
      </c>
      <c r="G3" s="2"/>
      <c r="H3" s="11" t="s">
        <v>20</v>
      </c>
      <c r="I3" s="9">
        <v>6</v>
      </c>
      <c r="J3" s="9">
        <v>11</v>
      </c>
      <c r="K3" s="9">
        <v>8</v>
      </c>
      <c r="L3" s="9">
        <v>1</v>
      </c>
      <c r="M3" s="13">
        <v>0</v>
      </c>
    </row>
    <row r="4" spans="1:13" ht="16.8" thickBot="1" x14ac:dyDescent="0.35">
      <c r="A4" s="14" t="s">
        <v>21</v>
      </c>
      <c r="B4" s="15">
        <f>B3/(B3+C3+D3+E3+F3)</f>
        <v>0.13793103448275862</v>
      </c>
      <c r="C4" s="15">
        <f>C3/(B3+C3+D3+E3+F3)</f>
        <v>0.51724137931034486</v>
      </c>
      <c r="D4" s="15">
        <f>D3/(B3+C3+D3+E3+F3)</f>
        <v>0.10344827586206896</v>
      </c>
      <c r="E4" s="15">
        <f>E3/(B3+C3+D3+E3+F3)</f>
        <v>0.2413793103448276</v>
      </c>
      <c r="F4" s="16">
        <f>F3/(B3+C3+D3+E3+F3)</f>
        <v>0</v>
      </c>
      <c r="G4" s="2"/>
      <c r="H4" s="14" t="s">
        <v>21</v>
      </c>
      <c r="I4" s="15">
        <f>I3/(I3+J3+K3+L3+M3)</f>
        <v>0.23076923076923078</v>
      </c>
      <c r="J4" s="15">
        <f>J3/(I3+J3+K3+L3+M3)</f>
        <v>0.42307692307692307</v>
      </c>
      <c r="K4" s="15">
        <f>K3/(I3+J3+K3+L3+M3)</f>
        <v>0.30769230769230771</v>
      </c>
      <c r="L4" s="15">
        <f>L3/(I3+J3+K3+L3+M3)</f>
        <v>3.8461538461538464E-2</v>
      </c>
      <c r="M4" s="16">
        <f>M3/(I3+J3+K3+L3+M3)</f>
        <v>0</v>
      </c>
    </row>
    <row r="18" spans="1:13" ht="16.8" thickBot="1" x14ac:dyDescent="0.35"/>
    <row r="19" spans="1:13" s="10" customFormat="1" ht="22.5" customHeight="1" x14ac:dyDescent="0.3">
      <c r="A19" s="44" t="s">
        <v>1</v>
      </c>
      <c r="B19" s="45"/>
      <c r="C19" s="45"/>
      <c r="D19" s="45"/>
      <c r="E19" s="45"/>
      <c r="F19" s="46"/>
      <c r="G19" s="6"/>
      <c r="H19" s="44" t="s">
        <v>2</v>
      </c>
      <c r="I19" s="45"/>
      <c r="J19" s="45"/>
      <c r="K19" s="45"/>
      <c r="L19" s="45"/>
      <c r="M19" s="46"/>
    </row>
    <row r="20" spans="1:13" x14ac:dyDescent="0.3">
      <c r="A20" s="11"/>
      <c r="B20" s="8" t="s">
        <v>15</v>
      </c>
      <c r="C20" s="8" t="s">
        <v>16</v>
      </c>
      <c r="D20" s="8" t="s">
        <v>17</v>
      </c>
      <c r="E20" s="8" t="s">
        <v>18</v>
      </c>
      <c r="F20" s="12" t="s">
        <v>19</v>
      </c>
      <c r="G20" s="2"/>
      <c r="H20" s="11"/>
      <c r="I20" s="8" t="s">
        <v>15</v>
      </c>
      <c r="J20" s="8" t="s">
        <v>16</v>
      </c>
      <c r="K20" s="8" t="s">
        <v>17</v>
      </c>
      <c r="L20" s="8" t="s">
        <v>18</v>
      </c>
      <c r="M20" s="12" t="s">
        <v>19</v>
      </c>
    </row>
    <row r="21" spans="1:13" x14ac:dyDescent="0.3">
      <c r="A21" s="11" t="s">
        <v>20</v>
      </c>
      <c r="B21" s="7">
        <v>7</v>
      </c>
      <c r="C21" s="7">
        <v>8</v>
      </c>
      <c r="D21" s="7">
        <v>10</v>
      </c>
      <c r="E21" s="7">
        <v>1</v>
      </c>
      <c r="F21" s="17">
        <v>0</v>
      </c>
      <c r="G21" s="2"/>
      <c r="H21" s="11" t="s">
        <v>20</v>
      </c>
      <c r="I21" s="7">
        <v>6</v>
      </c>
      <c r="J21" s="7">
        <v>11</v>
      </c>
      <c r="K21" s="7">
        <v>9</v>
      </c>
      <c r="L21" s="7">
        <v>0</v>
      </c>
      <c r="M21" s="17">
        <v>0</v>
      </c>
    </row>
    <row r="22" spans="1:13" ht="16.8" thickBot="1" x14ac:dyDescent="0.35">
      <c r="A22" s="14" t="s">
        <v>21</v>
      </c>
      <c r="B22" s="15">
        <f>B21/(B21+C21+D21+E21+F21)</f>
        <v>0.26923076923076922</v>
      </c>
      <c r="C22" s="15">
        <f>C21/(B21+C21+D21+E21+F21)</f>
        <v>0.30769230769230771</v>
      </c>
      <c r="D22" s="15">
        <f>D21/(B21+C21+D21+E21+F21)</f>
        <v>0.38461538461538464</v>
      </c>
      <c r="E22" s="15">
        <f>E21/(B21+C21+D21+E21+F21)</f>
        <v>3.8461538461538464E-2</v>
      </c>
      <c r="F22" s="16">
        <f>F21/(B21+C21+D21+E21+F21)</f>
        <v>0</v>
      </c>
      <c r="G22" s="2"/>
      <c r="H22" s="14" t="s">
        <v>21</v>
      </c>
      <c r="I22" s="15">
        <f>I21/(I21+J21+K21+L21+M21)</f>
        <v>0.23076923076923078</v>
      </c>
      <c r="J22" s="15">
        <f>J21/(I21+J21+K21+L21+M21)</f>
        <v>0.42307692307692307</v>
      </c>
      <c r="K22" s="15">
        <f>K21/(I21+J21+K21+L21+M21)</f>
        <v>0.34615384615384615</v>
      </c>
      <c r="L22" s="15">
        <f>L21/(I21+J21+K21+L21+M21)</f>
        <v>0</v>
      </c>
      <c r="M22" s="16">
        <f>M21/(I21+J21+K21+L21+M21)</f>
        <v>0</v>
      </c>
    </row>
    <row r="36" spans="1:13" ht="16.8" thickBot="1" x14ac:dyDescent="0.35"/>
    <row r="37" spans="1:13" ht="22.5" customHeight="1" x14ac:dyDescent="0.3">
      <c r="A37" s="44" t="s">
        <v>3</v>
      </c>
      <c r="B37" s="45"/>
      <c r="C37" s="45"/>
      <c r="D37" s="45"/>
      <c r="E37" s="45"/>
      <c r="F37" s="46"/>
      <c r="H37" s="44" t="s">
        <v>4</v>
      </c>
      <c r="I37" s="45"/>
      <c r="J37" s="45"/>
      <c r="K37" s="45"/>
      <c r="L37" s="45"/>
      <c r="M37" s="46"/>
    </row>
    <row r="38" spans="1:13" x14ac:dyDescent="0.3">
      <c r="A38" s="11"/>
      <c r="B38" s="8" t="s">
        <v>15</v>
      </c>
      <c r="C38" s="8" t="s">
        <v>16</v>
      </c>
      <c r="D38" s="8" t="s">
        <v>17</v>
      </c>
      <c r="E38" s="8" t="s">
        <v>18</v>
      </c>
      <c r="F38" s="12" t="s">
        <v>19</v>
      </c>
      <c r="H38" s="11"/>
      <c r="I38" s="8" t="s">
        <v>15</v>
      </c>
      <c r="J38" s="8" t="s">
        <v>16</v>
      </c>
      <c r="K38" s="8" t="s">
        <v>17</v>
      </c>
      <c r="L38" s="8" t="s">
        <v>18</v>
      </c>
      <c r="M38" s="12" t="s">
        <v>19</v>
      </c>
    </row>
    <row r="39" spans="1:13" x14ac:dyDescent="0.3">
      <c r="A39" s="11" t="s">
        <v>20</v>
      </c>
      <c r="B39" s="7">
        <v>5</v>
      </c>
      <c r="C39" s="7">
        <v>11</v>
      </c>
      <c r="D39" s="7">
        <v>9</v>
      </c>
      <c r="E39" s="7">
        <v>1</v>
      </c>
      <c r="F39" s="17">
        <v>0</v>
      </c>
      <c r="H39" s="11" t="s">
        <v>20</v>
      </c>
      <c r="I39" s="7">
        <v>6</v>
      </c>
      <c r="J39" s="7">
        <v>10</v>
      </c>
      <c r="K39" s="7">
        <v>9</v>
      </c>
      <c r="L39" s="7">
        <v>1</v>
      </c>
      <c r="M39" s="17">
        <v>0</v>
      </c>
    </row>
    <row r="40" spans="1:13" ht="16.8" thickBot="1" x14ac:dyDescent="0.35">
      <c r="A40" s="14" t="s">
        <v>21</v>
      </c>
      <c r="B40" s="15">
        <f>B39/(B39+C39+D39+E39+F39)</f>
        <v>0.19230769230769232</v>
      </c>
      <c r="C40" s="15">
        <f>C39/(B39+C39+D39+E39+F39)</f>
        <v>0.42307692307692307</v>
      </c>
      <c r="D40" s="15">
        <f>D39/(B39+C39+D39+E39+F39)</f>
        <v>0.34615384615384615</v>
      </c>
      <c r="E40" s="15">
        <f>E39/(B39+C39+D39+E39+F39)</f>
        <v>3.8461538461538464E-2</v>
      </c>
      <c r="F40" s="16">
        <f>F39/(B39+C39+D39+E39+F39)</f>
        <v>0</v>
      </c>
      <c r="H40" s="14" t="s">
        <v>21</v>
      </c>
      <c r="I40" s="15">
        <f>I39/(I39+J39+K39+L39+M39)</f>
        <v>0.23076923076923078</v>
      </c>
      <c r="J40" s="15">
        <f>J39/(I39+J39+K39+L39+M39)</f>
        <v>0.38461538461538464</v>
      </c>
      <c r="K40" s="15">
        <f>K39/(I39+J39+K39+L39+M39)</f>
        <v>0.34615384615384615</v>
      </c>
      <c r="L40" s="15">
        <f>L39/(I39+J39+K39+L39+M39)</f>
        <v>3.8461538461538464E-2</v>
      </c>
      <c r="M40" s="16">
        <f>M39/(I39+J39+K39+L39+M39)</f>
        <v>0</v>
      </c>
    </row>
    <row r="54" spans="1:13" ht="16.8" thickBot="1" x14ac:dyDescent="0.35"/>
    <row r="55" spans="1:13" ht="22.5" customHeight="1" x14ac:dyDescent="0.3">
      <c r="A55" s="44" t="s">
        <v>5</v>
      </c>
      <c r="B55" s="45"/>
      <c r="C55" s="45"/>
      <c r="D55" s="45"/>
      <c r="E55" s="45"/>
      <c r="F55" s="46"/>
      <c r="G55" s="6"/>
      <c r="H55" s="44" t="s">
        <v>22</v>
      </c>
      <c r="I55" s="45"/>
      <c r="J55" s="45"/>
      <c r="K55" s="45"/>
      <c r="L55" s="45"/>
      <c r="M55" s="46"/>
    </row>
    <row r="56" spans="1:13" x14ac:dyDescent="0.3">
      <c r="A56" s="11"/>
      <c r="B56" s="8" t="s">
        <v>15</v>
      </c>
      <c r="C56" s="8" t="s">
        <v>16</v>
      </c>
      <c r="D56" s="8" t="s">
        <v>17</v>
      </c>
      <c r="E56" s="8" t="s">
        <v>18</v>
      </c>
      <c r="F56" s="12" t="s">
        <v>19</v>
      </c>
      <c r="G56" s="2"/>
      <c r="H56" s="11"/>
      <c r="I56" s="8" t="s">
        <v>15</v>
      </c>
      <c r="J56" s="8" t="s">
        <v>16</v>
      </c>
      <c r="K56" s="8" t="s">
        <v>17</v>
      </c>
      <c r="L56" s="8" t="s">
        <v>18</v>
      </c>
      <c r="M56" s="12" t="s">
        <v>19</v>
      </c>
    </row>
    <row r="57" spans="1:13" x14ac:dyDescent="0.3">
      <c r="A57" s="11" t="s">
        <v>20</v>
      </c>
      <c r="B57" s="7">
        <v>5</v>
      </c>
      <c r="C57" s="7">
        <v>10</v>
      </c>
      <c r="D57" s="7">
        <v>11</v>
      </c>
      <c r="E57" s="7">
        <v>0</v>
      </c>
      <c r="F57" s="17">
        <v>0</v>
      </c>
      <c r="G57" s="2"/>
      <c r="H57" s="11" t="s">
        <v>20</v>
      </c>
      <c r="I57" s="7">
        <v>5</v>
      </c>
      <c r="J57" s="7">
        <v>11</v>
      </c>
      <c r="K57" s="7">
        <v>9</v>
      </c>
      <c r="L57" s="7">
        <v>1</v>
      </c>
      <c r="M57" s="17">
        <v>0</v>
      </c>
    </row>
    <row r="58" spans="1:13" ht="16.8" thickBot="1" x14ac:dyDescent="0.35">
      <c r="A58" s="14" t="s">
        <v>21</v>
      </c>
      <c r="B58" s="15">
        <f>B57/(B57+C57+D57+E57+F57)</f>
        <v>0.19230769230769232</v>
      </c>
      <c r="C58" s="15">
        <f>C57/(B57+C57+D57+E57+F57)</f>
        <v>0.38461538461538464</v>
      </c>
      <c r="D58" s="15">
        <f>D57/(B57+C57+D57+E57+F57)</f>
        <v>0.42307692307692307</v>
      </c>
      <c r="E58" s="15">
        <f>E57/(B57+C57+D57+E57+F57)</f>
        <v>0</v>
      </c>
      <c r="F58" s="16">
        <f>F57/(B57+C57+D57+E57+F57)</f>
        <v>0</v>
      </c>
      <c r="G58" s="2"/>
      <c r="H58" s="14" t="s">
        <v>21</v>
      </c>
      <c r="I58" s="15">
        <f>I57/(I57+J57+K57+L57+M57)</f>
        <v>0.19230769230769232</v>
      </c>
      <c r="J58" s="15">
        <f>J57/(I57+J57+K57+L57+M57)</f>
        <v>0.42307692307692307</v>
      </c>
      <c r="K58" s="15">
        <f>K57/(I57+J57+K57+L57+M57)</f>
        <v>0.34615384615384615</v>
      </c>
      <c r="L58" s="15">
        <f>L57/(I57+J57+K57+L57+M57)</f>
        <v>3.8461538461538464E-2</v>
      </c>
      <c r="M58" s="16">
        <f>M57/(I57+J57+K57+L57+M57)</f>
        <v>0</v>
      </c>
    </row>
    <row r="72" spans="1:13" ht="16.8" thickBot="1" x14ac:dyDescent="0.35"/>
    <row r="73" spans="1:13" ht="22.5" customHeight="1" x14ac:dyDescent="0.3">
      <c r="A73" s="44" t="s">
        <v>6</v>
      </c>
      <c r="B73" s="45"/>
      <c r="C73" s="45"/>
      <c r="D73" s="45"/>
      <c r="E73" s="45"/>
      <c r="F73" s="46"/>
      <c r="G73" s="6"/>
      <c r="H73" s="44" t="s">
        <v>7</v>
      </c>
      <c r="I73" s="45"/>
      <c r="J73" s="45"/>
      <c r="K73" s="45"/>
      <c r="L73" s="45"/>
      <c r="M73" s="46"/>
    </row>
    <row r="74" spans="1:13" x14ac:dyDescent="0.3">
      <c r="A74" s="11"/>
      <c r="B74" s="8" t="s">
        <v>15</v>
      </c>
      <c r="C74" s="8" t="s">
        <v>16</v>
      </c>
      <c r="D74" s="8" t="s">
        <v>17</v>
      </c>
      <c r="E74" s="8" t="s">
        <v>18</v>
      </c>
      <c r="F74" s="12" t="s">
        <v>19</v>
      </c>
      <c r="G74" s="2"/>
      <c r="H74" s="11"/>
      <c r="I74" s="8" t="s">
        <v>15</v>
      </c>
      <c r="J74" s="8" t="s">
        <v>16</v>
      </c>
      <c r="K74" s="8" t="s">
        <v>17</v>
      </c>
      <c r="L74" s="8" t="s">
        <v>18</v>
      </c>
      <c r="M74" s="12" t="s">
        <v>19</v>
      </c>
    </row>
    <row r="75" spans="1:13" x14ac:dyDescent="0.3">
      <c r="A75" s="11" t="s">
        <v>20</v>
      </c>
      <c r="B75" s="7">
        <v>6</v>
      </c>
      <c r="C75" s="7">
        <v>8</v>
      </c>
      <c r="D75" s="7">
        <v>10</v>
      </c>
      <c r="E75" s="7">
        <v>1</v>
      </c>
      <c r="F75" s="17">
        <v>1</v>
      </c>
      <c r="G75" s="2"/>
      <c r="H75" s="11" t="s">
        <v>20</v>
      </c>
      <c r="I75" s="7">
        <v>5</v>
      </c>
      <c r="J75" s="7">
        <v>9</v>
      </c>
      <c r="K75" s="7">
        <v>12</v>
      </c>
      <c r="L75" s="7">
        <v>0</v>
      </c>
      <c r="M75" s="17">
        <v>0</v>
      </c>
    </row>
    <row r="76" spans="1:13" ht="16.8" thickBot="1" x14ac:dyDescent="0.35">
      <c r="A76" s="14" t="s">
        <v>21</v>
      </c>
      <c r="B76" s="15">
        <f>B75/(B75+C75+D75+E75+F75)</f>
        <v>0.23076923076923078</v>
      </c>
      <c r="C76" s="15">
        <f>C75/(B75+C75+D75+E75+F75)</f>
        <v>0.30769230769230771</v>
      </c>
      <c r="D76" s="15">
        <f>D75/(B75+C75+D75+E75+F75)</f>
        <v>0.38461538461538464</v>
      </c>
      <c r="E76" s="15">
        <f>E75/(B75+C75+D75+E75+F75)</f>
        <v>3.8461538461538464E-2</v>
      </c>
      <c r="F76" s="16">
        <f>F75/(B75+C75+D75+E75+F75)</f>
        <v>3.8461538461538464E-2</v>
      </c>
      <c r="G76" s="2"/>
      <c r="H76" s="14" t="s">
        <v>21</v>
      </c>
      <c r="I76" s="15">
        <f>I75/(I75+J75+K75+L75+M75)</f>
        <v>0.19230769230769232</v>
      </c>
      <c r="J76" s="15">
        <f>J75/(I75+J75+K75+L75+M75)</f>
        <v>0.34615384615384615</v>
      </c>
      <c r="K76" s="15">
        <f>K75/(I75+J75+K75+L75+M75)</f>
        <v>0.46153846153846156</v>
      </c>
      <c r="L76" s="15">
        <f>L75/(I75+J75+K75+L75+M75)</f>
        <v>0</v>
      </c>
      <c r="M76" s="16">
        <f>M75/(I75+J75+K75+L75+M75)</f>
        <v>0</v>
      </c>
    </row>
    <row r="90" spans="1:13" ht="16.8" thickBot="1" x14ac:dyDescent="0.35"/>
    <row r="91" spans="1:13" ht="22.5" customHeight="1" x14ac:dyDescent="0.3">
      <c r="A91" s="44" t="s">
        <v>8</v>
      </c>
      <c r="B91" s="45"/>
      <c r="C91" s="45"/>
      <c r="D91" s="45"/>
      <c r="E91" s="45"/>
      <c r="F91" s="46"/>
      <c r="G91" s="6"/>
      <c r="H91" s="44" t="s">
        <v>23</v>
      </c>
      <c r="I91" s="45"/>
      <c r="J91" s="45"/>
      <c r="K91" s="45"/>
      <c r="L91" s="45"/>
      <c r="M91" s="46"/>
    </row>
    <row r="92" spans="1:13" x14ac:dyDescent="0.3">
      <c r="A92" s="11"/>
      <c r="B92" s="8" t="s">
        <v>15</v>
      </c>
      <c r="C92" s="8" t="s">
        <v>16</v>
      </c>
      <c r="D92" s="8" t="s">
        <v>17</v>
      </c>
      <c r="E92" s="8" t="s">
        <v>18</v>
      </c>
      <c r="F92" s="12" t="s">
        <v>19</v>
      </c>
      <c r="G92" s="2"/>
      <c r="H92" s="11"/>
      <c r="I92" s="8" t="s">
        <v>15</v>
      </c>
      <c r="J92" s="8" t="s">
        <v>16</v>
      </c>
      <c r="K92" s="8" t="s">
        <v>17</v>
      </c>
      <c r="L92" s="8" t="s">
        <v>18</v>
      </c>
      <c r="M92" s="12" t="s">
        <v>19</v>
      </c>
    </row>
    <row r="93" spans="1:13" x14ac:dyDescent="0.3">
      <c r="A93" s="11" t="s">
        <v>20</v>
      </c>
      <c r="B93" s="7">
        <v>8</v>
      </c>
      <c r="C93" s="7">
        <v>8</v>
      </c>
      <c r="D93" s="7">
        <v>9</v>
      </c>
      <c r="E93" s="7">
        <v>1</v>
      </c>
      <c r="F93" s="17">
        <v>0</v>
      </c>
      <c r="G93" s="2"/>
      <c r="H93" s="11" t="s">
        <v>20</v>
      </c>
      <c r="I93" s="7">
        <v>7</v>
      </c>
      <c r="J93" s="7">
        <v>7</v>
      </c>
      <c r="K93" s="7">
        <v>10</v>
      </c>
      <c r="L93" s="7">
        <v>2</v>
      </c>
      <c r="M93" s="17">
        <v>0</v>
      </c>
    </row>
    <row r="94" spans="1:13" ht="16.8" thickBot="1" x14ac:dyDescent="0.35">
      <c r="A94" s="14" t="s">
        <v>21</v>
      </c>
      <c r="B94" s="15">
        <f>B93/(B93+C93+D93+E93+F93)</f>
        <v>0.30769230769230771</v>
      </c>
      <c r="C94" s="15">
        <f>C93/(B93+C93+D93+E93+F93)</f>
        <v>0.30769230769230771</v>
      </c>
      <c r="D94" s="15">
        <f>D93/(B93+C93+D93+E93+F93)</f>
        <v>0.34615384615384615</v>
      </c>
      <c r="E94" s="15">
        <f>E93/(B93+C93+D93+E93+F93)</f>
        <v>3.8461538461538464E-2</v>
      </c>
      <c r="F94" s="16">
        <f>F93/(B93+C93+D93+E93+F93)</f>
        <v>0</v>
      </c>
      <c r="G94" s="2"/>
      <c r="H94" s="14" t="s">
        <v>21</v>
      </c>
      <c r="I94" s="15">
        <f>I93/(I93+J93+K93+L93+M93)</f>
        <v>0.26923076923076922</v>
      </c>
      <c r="J94" s="15">
        <f>J93/(I93+J93+K93+L93+M93)</f>
        <v>0.26923076923076922</v>
      </c>
      <c r="K94" s="15">
        <f>K93/(I93+J93+K93+L93+M93)</f>
        <v>0.38461538461538464</v>
      </c>
      <c r="L94" s="15">
        <f>L93/(I93+J93+K93+L93+M93)</f>
        <v>7.6923076923076927E-2</v>
      </c>
      <c r="M94" s="16">
        <f>M93/(I93+J93+K93+L93+M93)</f>
        <v>0</v>
      </c>
    </row>
    <row r="107" spans="1:13" ht="16.8" thickBot="1" x14ac:dyDescent="0.35"/>
    <row r="108" spans="1:13" ht="22.5" customHeight="1" x14ac:dyDescent="0.3">
      <c r="A108" s="44" t="s">
        <v>9</v>
      </c>
      <c r="B108" s="45"/>
      <c r="C108" s="45"/>
      <c r="D108" s="45"/>
      <c r="E108" s="45"/>
      <c r="F108" s="46"/>
      <c r="G108" s="6"/>
      <c r="H108" s="44" t="s">
        <v>10</v>
      </c>
      <c r="I108" s="45"/>
      <c r="J108" s="45"/>
      <c r="K108" s="45"/>
      <c r="L108" s="45"/>
      <c r="M108" s="46"/>
    </row>
    <row r="109" spans="1:13" x14ac:dyDescent="0.3">
      <c r="A109" s="11"/>
      <c r="B109" s="8" t="s">
        <v>15</v>
      </c>
      <c r="C109" s="8" t="s">
        <v>16</v>
      </c>
      <c r="D109" s="8" t="s">
        <v>17</v>
      </c>
      <c r="E109" s="8" t="s">
        <v>18</v>
      </c>
      <c r="F109" s="12" t="s">
        <v>19</v>
      </c>
      <c r="G109" s="2"/>
      <c r="H109" s="11"/>
      <c r="I109" s="8" t="s">
        <v>15</v>
      </c>
      <c r="J109" s="8" t="s">
        <v>16</v>
      </c>
      <c r="K109" s="8" t="s">
        <v>17</v>
      </c>
      <c r="L109" s="8" t="s">
        <v>18</v>
      </c>
      <c r="M109" s="12" t="s">
        <v>19</v>
      </c>
    </row>
    <row r="110" spans="1:13" x14ac:dyDescent="0.3">
      <c r="A110" s="11" t="s">
        <v>20</v>
      </c>
      <c r="B110" s="7">
        <v>11</v>
      </c>
      <c r="C110" s="7">
        <v>9</v>
      </c>
      <c r="D110" s="7">
        <v>6</v>
      </c>
      <c r="E110" s="7">
        <v>0</v>
      </c>
      <c r="F110" s="17">
        <v>0</v>
      </c>
      <c r="G110" s="2"/>
      <c r="H110" s="11" t="s">
        <v>20</v>
      </c>
      <c r="I110" s="7">
        <v>14</v>
      </c>
      <c r="J110" s="7">
        <v>8</v>
      </c>
      <c r="K110" s="7">
        <v>4</v>
      </c>
      <c r="L110" s="7">
        <v>0</v>
      </c>
      <c r="M110" s="17">
        <v>0</v>
      </c>
    </row>
    <row r="111" spans="1:13" ht="16.8" thickBot="1" x14ac:dyDescent="0.35">
      <c r="A111" s="14" t="s">
        <v>21</v>
      </c>
      <c r="B111" s="15">
        <f>B110/(B110+C110+D110+E110+F110)</f>
        <v>0.42307692307692307</v>
      </c>
      <c r="C111" s="15">
        <f>C110/(B110+C110+D110+E110+F110)</f>
        <v>0.34615384615384615</v>
      </c>
      <c r="D111" s="15">
        <f>D110/(B110+C110+D110+E110+F110)</f>
        <v>0.23076923076923078</v>
      </c>
      <c r="E111" s="15">
        <f>E110/(B110+C110+D110+E110+F110)</f>
        <v>0</v>
      </c>
      <c r="F111" s="16">
        <f>F110/(B110+C110+D110+E110+F110)</f>
        <v>0</v>
      </c>
      <c r="G111" s="2"/>
      <c r="H111" s="14" t="s">
        <v>21</v>
      </c>
      <c r="I111" s="15">
        <f>I110/(I110+J110+K110+L110+M110)</f>
        <v>0.53846153846153844</v>
      </c>
      <c r="J111" s="15">
        <f>J110/(I110+J110+K110+L110+M110)</f>
        <v>0.30769230769230771</v>
      </c>
      <c r="K111" s="15">
        <f>K110/(I110+J110+K110+L110+M110)</f>
        <v>0.15384615384615385</v>
      </c>
      <c r="L111" s="15">
        <f>L110/(I110+J110+K110+L110+M110)</f>
        <v>0</v>
      </c>
      <c r="M111" s="16">
        <f>M110/(I110+J110+K110+L110+M110)</f>
        <v>0</v>
      </c>
    </row>
  </sheetData>
  <mergeCells count="14">
    <mergeCell ref="A1:F1"/>
    <mergeCell ref="H1:M1"/>
    <mergeCell ref="A19:F19"/>
    <mergeCell ref="H19:M19"/>
    <mergeCell ref="A37:F37"/>
    <mergeCell ref="H37:M37"/>
    <mergeCell ref="A108:F108"/>
    <mergeCell ref="H108:M108"/>
    <mergeCell ref="A55:F55"/>
    <mergeCell ref="H55:M55"/>
    <mergeCell ref="A73:F73"/>
    <mergeCell ref="H73:M73"/>
    <mergeCell ref="A91:F91"/>
    <mergeCell ref="H91:M91"/>
  </mergeCells>
  <phoneticPr fontId="1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3"/>
  <sheetViews>
    <sheetView topLeftCell="C13" workbookViewId="0">
      <selection activeCell="H18" sqref="H18:M32"/>
    </sheetView>
  </sheetViews>
  <sheetFormatPr defaultRowHeight="16.2" x14ac:dyDescent="0.3"/>
  <cols>
    <col min="2" max="2" width="10.44140625" customWidth="1"/>
    <col min="3" max="3" width="11.77734375" customWidth="1"/>
  </cols>
  <sheetData>
    <row r="1" spans="1:146" s="33" customFormat="1" x14ac:dyDescent="0.3">
      <c r="C1" s="40" t="s">
        <v>50</v>
      </c>
      <c r="D1" s="40" t="s">
        <v>51</v>
      </c>
      <c r="E1" s="40" t="s">
        <v>52</v>
      </c>
      <c r="F1" s="40" t="s">
        <v>53</v>
      </c>
      <c r="G1" s="40" t="s">
        <v>54</v>
      </c>
    </row>
    <row r="2" spans="1:146" s="34" customFormat="1" x14ac:dyDescent="0.3">
      <c r="A2" s="37"/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5">
        <v>40</v>
      </c>
      <c r="AP2" s="35">
        <v>41</v>
      </c>
      <c r="AQ2" s="35">
        <v>42</v>
      </c>
      <c r="AR2" s="35">
        <v>43</v>
      </c>
      <c r="AS2" s="35">
        <v>44</v>
      </c>
      <c r="AT2" s="35">
        <v>45</v>
      </c>
      <c r="AU2" s="35">
        <v>46</v>
      </c>
      <c r="AV2" s="35">
        <v>47</v>
      </c>
      <c r="AW2" s="35">
        <v>48</v>
      </c>
      <c r="AX2" s="35">
        <v>49</v>
      </c>
      <c r="AY2" s="35">
        <v>50</v>
      </c>
      <c r="AZ2" s="35">
        <v>51</v>
      </c>
      <c r="BA2" s="35">
        <v>52</v>
      </c>
      <c r="BB2" s="35">
        <v>53</v>
      </c>
      <c r="BC2" s="35">
        <v>54</v>
      </c>
      <c r="BD2" s="35">
        <v>55</v>
      </c>
      <c r="BE2" s="35">
        <v>56</v>
      </c>
      <c r="BF2" s="35">
        <v>57</v>
      </c>
      <c r="BG2" s="35">
        <v>58</v>
      </c>
      <c r="BH2" s="35">
        <v>59</v>
      </c>
      <c r="BI2" s="35">
        <v>60</v>
      </c>
      <c r="BJ2" s="35">
        <v>61</v>
      </c>
      <c r="BK2" s="35">
        <v>62</v>
      </c>
      <c r="BL2" s="35">
        <v>63</v>
      </c>
      <c r="BM2" s="35">
        <v>64</v>
      </c>
      <c r="BN2" s="35">
        <v>65</v>
      </c>
      <c r="BO2" s="35">
        <v>66</v>
      </c>
      <c r="BP2" s="35">
        <v>67</v>
      </c>
      <c r="BQ2" s="35">
        <v>68</v>
      </c>
      <c r="BR2" s="35">
        <v>69</v>
      </c>
      <c r="BS2" s="35">
        <v>70</v>
      </c>
      <c r="BT2" s="35">
        <v>71</v>
      </c>
      <c r="BU2" s="35">
        <v>72</v>
      </c>
      <c r="BV2" s="35">
        <v>73</v>
      </c>
      <c r="BW2" s="35">
        <v>74</v>
      </c>
      <c r="BX2" s="35">
        <v>75</v>
      </c>
      <c r="BY2" s="35">
        <v>76</v>
      </c>
      <c r="BZ2" s="35">
        <v>77</v>
      </c>
      <c r="CA2" s="35">
        <v>78</v>
      </c>
      <c r="CB2" s="35">
        <v>79</v>
      </c>
      <c r="CC2" s="35">
        <v>80</v>
      </c>
      <c r="CD2" s="35">
        <v>81</v>
      </c>
      <c r="CE2" s="35">
        <v>82</v>
      </c>
      <c r="CF2" s="35">
        <v>83</v>
      </c>
      <c r="CG2" s="35">
        <v>84</v>
      </c>
      <c r="CH2" s="35">
        <v>85</v>
      </c>
      <c r="CI2" s="35">
        <v>86</v>
      </c>
      <c r="CJ2" s="35">
        <v>87</v>
      </c>
      <c r="CK2" s="35">
        <v>88</v>
      </c>
      <c r="CL2" s="35">
        <v>89</v>
      </c>
      <c r="CM2" s="35">
        <v>90</v>
      </c>
      <c r="CN2" s="35">
        <v>91</v>
      </c>
      <c r="CO2" s="35">
        <v>92</v>
      </c>
      <c r="CP2" s="35">
        <v>93</v>
      </c>
      <c r="CQ2" s="35">
        <v>94</v>
      </c>
      <c r="CR2" s="35">
        <v>95</v>
      </c>
      <c r="CS2" s="35">
        <v>96</v>
      </c>
      <c r="CT2" s="35">
        <v>97</v>
      </c>
      <c r="CU2" s="35">
        <v>98</v>
      </c>
      <c r="CV2" s="35">
        <v>99</v>
      </c>
      <c r="CW2" s="35">
        <v>100</v>
      </c>
      <c r="CX2" s="35">
        <v>101</v>
      </c>
      <c r="CY2" s="35">
        <v>102</v>
      </c>
      <c r="CZ2" s="35">
        <v>103</v>
      </c>
      <c r="DA2" s="35">
        <v>104</v>
      </c>
      <c r="DB2" s="35">
        <v>105</v>
      </c>
      <c r="DC2" s="35">
        <v>106</v>
      </c>
      <c r="DD2" s="35">
        <v>107</v>
      </c>
      <c r="DE2" s="35">
        <v>108</v>
      </c>
      <c r="DF2" s="35">
        <v>109</v>
      </c>
      <c r="DG2" s="35">
        <v>110</v>
      </c>
      <c r="DH2" s="35">
        <v>111</v>
      </c>
      <c r="DI2" s="35">
        <v>112</v>
      </c>
      <c r="DJ2" s="35">
        <v>113</v>
      </c>
      <c r="DK2" s="35">
        <v>114</v>
      </c>
      <c r="DL2" s="35">
        <v>115</v>
      </c>
      <c r="DM2" s="35">
        <v>116</v>
      </c>
      <c r="DN2" s="35">
        <v>117</v>
      </c>
      <c r="DO2" s="35">
        <v>118</v>
      </c>
      <c r="DP2" s="35">
        <v>119</v>
      </c>
      <c r="DQ2" s="35">
        <v>120</v>
      </c>
      <c r="DR2" s="35">
        <v>121</v>
      </c>
      <c r="DS2" s="35">
        <v>122</v>
      </c>
      <c r="DT2" s="35">
        <v>123</v>
      </c>
      <c r="DU2" s="35">
        <v>124</v>
      </c>
      <c r="DV2" s="35">
        <v>125</v>
      </c>
      <c r="DW2" s="35">
        <v>126</v>
      </c>
      <c r="DX2" s="35">
        <v>127</v>
      </c>
      <c r="DY2" s="35">
        <v>128</v>
      </c>
      <c r="DZ2" s="35">
        <v>129</v>
      </c>
      <c r="EA2" s="35">
        <v>130</v>
      </c>
      <c r="EB2" s="35">
        <v>131</v>
      </c>
      <c r="EC2" s="35">
        <v>132</v>
      </c>
      <c r="ED2" s="35">
        <v>133</v>
      </c>
      <c r="EE2" s="35">
        <v>134</v>
      </c>
      <c r="EF2" s="35">
        <v>135</v>
      </c>
      <c r="EG2" s="35">
        <v>136</v>
      </c>
      <c r="EH2" s="35">
        <v>137</v>
      </c>
      <c r="EI2" s="35">
        <v>138</v>
      </c>
      <c r="EJ2" s="35">
        <v>139</v>
      </c>
      <c r="EK2" s="35">
        <v>140</v>
      </c>
      <c r="EL2" s="35">
        <v>141</v>
      </c>
      <c r="EM2" s="35">
        <v>142</v>
      </c>
      <c r="EN2" s="35">
        <v>143</v>
      </c>
      <c r="EO2" s="35">
        <v>144</v>
      </c>
      <c r="EP2" s="35">
        <v>145</v>
      </c>
    </row>
    <row r="3" spans="1:146" x14ac:dyDescent="0.3">
      <c r="A3" s="36" t="s">
        <v>48</v>
      </c>
      <c r="B3">
        <v>1</v>
      </c>
      <c r="C3">
        <v>3</v>
      </c>
      <c r="D3">
        <v>2</v>
      </c>
      <c r="E3">
        <v>1</v>
      </c>
      <c r="F3">
        <v>4</v>
      </c>
      <c r="G3">
        <v>3</v>
      </c>
      <c r="H3">
        <v>2</v>
      </c>
      <c r="I3">
        <v>2</v>
      </c>
      <c r="J3">
        <v>2</v>
      </c>
      <c r="K3">
        <v>2</v>
      </c>
      <c r="L3">
        <v>3</v>
      </c>
      <c r="M3">
        <v>2</v>
      </c>
      <c r="N3">
        <v>3</v>
      </c>
      <c r="O3">
        <v>3</v>
      </c>
      <c r="P3">
        <v>3</v>
      </c>
      <c r="Q3">
        <v>3</v>
      </c>
      <c r="R3">
        <v>3</v>
      </c>
      <c r="S3">
        <v>2</v>
      </c>
      <c r="T3">
        <v>2</v>
      </c>
      <c r="U3">
        <v>4</v>
      </c>
      <c r="V3">
        <v>2</v>
      </c>
      <c r="W3">
        <v>1</v>
      </c>
      <c r="X3">
        <v>2</v>
      </c>
      <c r="Y3">
        <v>2</v>
      </c>
    </row>
    <row r="4" spans="1:146" x14ac:dyDescent="0.3">
      <c r="A4" s="36" t="s">
        <v>49</v>
      </c>
      <c r="B4">
        <v>1</v>
      </c>
      <c r="C4">
        <v>3</v>
      </c>
      <c r="D4">
        <v>2</v>
      </c>
      <c r="E4">
        <v>2</v>
      </c>
      <c r="F4">
        <v>4</v>
      </c>
      <c r="G4">
        <v>2</v>
      </c>
      <c r="H4">
        <v>2</v>
      </c>
      <c r="I4">
        <v>3</v>
      </c>
      <c r="J4">
        <v>2</v>
      </c>
      <c r="K4">
        <v>1</v>
      </c>
      <c r="L4">
        <v>3</v>
      </c>
      <c r="M4">
        <v>2</v>
      </c>
      <c r="N4">
        <v>3</v>
      </c>
      <c r="O4">
        <v>2</v>
      </c>
      <c r="P4">
        <v>3</v>
      </c>
      <c r="Q4">
        <v>2</v>
      </c>
      <c r="R4">
        <v>3</v>
      </c>
      <c r="S4">
        <v>1</v>
      </c>
      <c r="T4">
        <v>2</v>
      </c>
      <c r="U4">
        <v>4</v>
      </c>
      <c r="V4">
        <v>2</v>
      </c>
      <c r="W4">
        <v>1</v>
      </c>
      <c r="X4">
        <v>2</v>
      </c>
      <c r="Y4">
        <v>2</v>
      </c>
    </row>
    <row r="5" spans="1:146" x14ac:dyDescent="0.3">
      <c r="A5" s="36" t="s">
        <v>55</v>
      </c>
      <c r="B5">
        <v>1</v>
      </c>
      <c r="C5">
        <v>3</v>
      </c>
      <c r="D5">
        <v>2</v>
      </c>
      <c r="E5">
        <v>1</v>
      </c>
      <c r="F5">
        <v>4</v>
      </c>
      <c r="G5">
        <v>2</v>
      </c>
      <c r="H5">
        <v>1</v>
      </c>
      <c r="I5">
        <v>2</v>
      </c>
      <c r="J5">
        <v>2</v>
      </c>
      <c r="K5">
        <v>1</v>
      </c>
      <c r="L5">
        <v>3</v>
      </c>
      <c r="M5">
        <v>2</v>
      </c>
      <c r="N5">
        <v>3</v>
      </c>
      <c r="O5">
        <v>4</v>
      </c>
      <c r="P5">
        <v>3</v>
      </c>
      <c r="Q5">
        <v>1</v>
      </c>
      <c r="R5">
        <v>3</v>
      </c>
      <c r="S5">
        <v>1</v>
      </c>
      <c r="T5">
        <v>2</v>
      </c>
      <c r="U5">
        <v>4</v>
      </c>
      <c r="V5">
        <v>3</v>
      </c>
      <c r="W5">
        <v>1</v>
      </c>
      <c r="X5">
        <v>2</v>
      </c>
      <c r="Y5">
        <v>2</v>
      </c>
    </row>
    <row r="6" spans="1:146" x14ac:dyDescent="0.3">
      <c r="A6" s="36" t="s">
        <v>56</v>
      </c>
      <c r="B6">
        <v>1</v>
      </c>
      <c r="C6">
        <v>5</v>
      </c>
      <c r="D6">
        <v>2</v>
      </c>
      <c r="E6">
        <v>2</v>
      </c>
      <c r="F6">
        <v>4</v>
      </c>
      <c r="G6">
        <v>2</v>
      </c>
      <c r="H6">
        <v>2</v>
      </c>
      <c r="I6">
        <v>2</v>
      </c>
      <c r="J6">
        <v>2</v>
      </c>
      <c r="K6">
        <v>1</v>
      </c>
      <c r="L6">
        <v>3</v>
      </c>
      <c r="M6">
        <v>2</v>
      </c>
      <c r="N6">
        <v>3</v>
      </c>
      <c r="O6">
        <v>3</v>
      </c>
      <c r="P6">
        <v>3</v>
      </c>
      <c r="Q6">
        <v>3</v>
      </c>
      <c r="R6">
        <v>3</v>
      </c>
      <c r="S6">
        <v>2</v>
      </c>
      <c r="T6">
        <v>2</v>
      </c>
      <c r="U6">
        <v>4</v>
      </c>
      <c r="V6">
        <v>3</v>
      </c>
      <c r="W6">
        <v>1</v>
      </c>
      <c r="X6">
        <v>2</v>
      </c>
      <c r="Y6">
        <v>2</v>
      </c>
    </row>
    <row r="7" spans="1:146" x14ac:dyDescent="0.3">
      <c r="A7" s="36" t="s">
        <v>57</v>
      </c>
      <c r="B7">
        <v>1</v>
      </c>
      <c r="C7">
        <v>5</v>
      </c>
      <c r="D7">
        <v>2</v>
      </c>
      <c r="E7">
        <v>2</v>
      </c>
      <c r="F7">
        <v>4</v>
      </c>
      <c r="G7">
        <v>2</v>
      </c>
      <c r="H7">
        <v>2</v>
      </c>
      <c r="I7">
        <v>2</v>
      </c>
      <c r="J7">
        <v>2</v>
      </c>
      <c r="K7">
        <v>1</v>
      </c>
      <c r="L7">
        <v>3</v>
      </c>
      <c r="M7">
        <v>2</v>
      </c>
      <c r="N7">
        <v>4</v>
      </c>
      <c r="O7">
        <v>3</v>
      </c>
      <c r="P7">
        <v>3</v>
      </c>
      <c r="Q7">
        <v>1</v>
      </c>
      <c r="R7">
        <v>3</v>
      </c>
      <c r="S7">
        <v>3</v>
      </c>
      <c r="T7">
        <v>2</v>
      </c>
      <c r="U7">
        <v>4</v>
      </c>
      <c r="V7">
        <v>3</v>
      </c>
      <c r="W7">
        <v>1</v>
      </c>
      <c r="X7">
        <v>2</v>
      </c>
      <c r="Y7">
        <v>3</v>
      </c>
    </row>
    <row r="8" spans="1:146" x14ac:dyDescent="0.3">
      <c r="A8" s="36" t="s">
        <v>58</v>
      </c>
      <c r="B8">
        <v>1</v>
      </c>
      <c r="C8">
        <v>5</v>
      </c>
      <c r="D8">
        <v>2</v>
      </c>
      <c r="E8">
        <v>1</v>
      </c>
      <c r="F8">
        <v>4</v>
      </c>
      <c r="G8">
        <v>2</v>
      </c>
      <c r="H8">
        <v>2</v>
      </c>
      <c r="I8">
        <v>4</v>
      </c>
      <c r="J8">
        <v>2</v>
      </c>
      <c r="K8">
        <v>1</v>
      </c>
      <c r="L8">
        <v>3</v>
      </c>
      <c r="M8">
        <v>2</v>
      </c>
      <c r="N8">
        <v>3</v>
      </c>
      <c r="O8">
        <v>2</v>
      </c>
      <c r="P8">
        <v>3</v>
      </c>
      <c r="Q8">
        <v>2</v>
      </c>
      <c r="R8">
        <v>3</v>
      </c>
      <c r="S8">
        <v>2</v>
      </c>
      <c r="T8">
        <v>2</v>
      </c>
      <c r="U8">
        <v>4</v>
      </c>
      <c r="V8">
        <v>3</v>
      </c>
      <c r="W8">
        <v>1</v>
      </c>
      <c r="X8">
        <v>3</v>
      </c>
      <c r="Y8">
        <v>2</v>
      </c>
    </row>
    <row r="9" spans="1:146" x14ac:dyDescent="0.3">
      <c r="A9" s="36" t="s">
        <v>59</v>
      </c>
      <c r="B9">
        <v>1</v>
      </c>
      <c r="C9">
        <v>5</v>
      </c>
      <c r="D9">
        <v>2</v>
      </c>
      <c r="E9">
        <v>1</v>
      </c>
      <c r="F9">
        <v>4</v>
      </c>
      <c r="G9">
        <v>2</v>
      </c>
      <c r="H9">
        <v>2</v>
      </c>
      <c r="I9">
        <v>2</v>
      </c>
      <c r="J9">
        <v>2</v>
      </c>
      <c r="K9">
        <v>1</v>
      </c>
      <c r="L9">
        <v>3</v>
      </c>
      <c r="M9">
        <v>2</v>
      </c>
      <c r="N9">
        <v>4</v>
      </c>
      <c r="O9">
        <v>4</v>
      </c>
      <c r="P9">
        <v>3</v>
      </c>
      <c r="Q9">
        <v>1</v>
      </c>
      <c r="R9">
        <v>3</v>
      </c>
      <c r="S9">
        <v>1</v>
      </c>
      <c r="T9">
        <v>2</v>
      </c>
      <c r="U9">
        <v>4</v>
      </c>
      <c r="V9">
        <v>3</v>
      </c>
      <c r="W9">
        <v>1</v>
      </c>
      <c r="X9">
        <v>2</v>
      </c>
      <c r="Y9">
        <v>3</v>
      </c>
    </row>
    <row r="10" spans="1:146" x14ac:dyDescent="0.3">
      <c r="A10" s="36" t="s">
        <v>60</v>
      </c>
      <c r="B10">
        <v>1</v>
      </c>
      <c r="C10">
        <v>5</v>
      </c>
      <c r="D10">
        <v>2</v>
      </c>
      <c r="E10">
        <v>1</v>
      </c>
      <c r="F10">
        <v>4</v>
      </c>
      <c r="G10">
        <v>2</v>
      </c>
      <c r="H10">
        <v>2</v>
      </c>
      <c r="I10">
        <v>3</v>
      </c>
      <c r="J10">
        <v>2</v>
      </c>
      <c r="K10">
        <v>2</v>
      </c>
      <c r="L10">
        <v>3</v>
      </c>
      <c r="M10">
        <v>2</v>
      </c>
      <c r="N10">
        <v>3</v>
      </c>
      <c r="O10">
        <v>3</v>
      </c>
      <c r="P10">
        <v>3</v>
      </c>
      <c r="Q10">
        <v>3</v>
      </c>
      <c r="R10">
        <v>3</v>
      </c>
      <c r="S10">
        <v>3</v>
      </c>
      <c r="T10">
        <v>1</v>
      </c>
      <c r="U10">
        <v>4</v>
      </c>
      <c r="V10">
        <v>2</v>
      </c>
      <c r="W10">
        <v>1</v>
      </c>
      <c r="X10">
        <v>2</v>
      </c>
      <c r="Y10">
        <v>2</v>
      </c>
    </row>
    <row r="11" spans="1:146" x14ac:dyDescent="0.3">
      <c r="A11" s="36" t="s">
        <v>61</v>
      </c>
      <c r="B11">
        <v>1</v>
      </c>
      <c r="C11">
        <v>5</v>
      </c>
      <c r="D11">
        <v>2</v>
      </c>
      <c r="E11">
        <v>1</v>
      </c>
      <c r="F11">
        <v>2</v>
      </c>
      <c r="G11">
        <v>3</v>
      </c>
      <c r="H11">
        <v>2</v>
      </c>
      <c r="I11">
        <v>3</v>
      </c>
      <c r="J11">
        <v>3</v>
      </c>
      <c r="K11">
        <v>2</v>
      </c>
      <c r="L11">
        <v>3</v>
      </c>
      <c r="M11">
        <v>2</v>
      </c>
      <c r="N11">
        <v>5</v>
      </c>
      <c r="O11">
        <v>3</v>
      </c>
      <c r="P11">
        <v>3</v>
      </c>
      <c r="Q11">
        <v>2</v>
      </c>
      <c r="R11">
        <v>3</v>
      </c>
      <c r="S11">
        <v>3</v>
      </c>
      <c r="T11">
        <v>2</v>
      </c>
      <c r="U11">
        <v>4</v>
      </c>
      <c r="V11">
        <v>2</v>
      </c>
      <c r="W11">
        <v>1</v>
      </c>
      <c r="X11">
        <v>2</v>
      </c>
      <c r="Y11">
        <v>2</v>
      </c>
    </row>
    <row r="12" spans="1:146" x14ac:dyDescent="0.3">
      <c r="A12" s="36" t="s">
        <v>62</v>
      </c>
      <c r="B12">
        <v>1</v>
      </c>
      <c r="C12">
        <v>5</v>
      </c>
      <c r="D12">
        <v>2</v>
      </c>
      <c r="E12">
        <v>1</v>
      </c>
      <c r="F12">
        <v>4</v>
      </c>
      <c r="G12">
        <v>4</v>
      </c>
      <c r="H12">
        <v>2</v>
      </c>
      <c r="I12">
        <v>2</v>
      </c>
      <c r="J12">
        <v>2</v>
      </c>
      <c r="K12">
        <v>2</v>
      </c>
      <c r="L12">
        <v>3</v>
      </c>
      <c r="M12">
        <v>3</v>
      </c>
      <c r="N12">
        <v>3</v>
      </c>
      <c r="O12">
        <v>3</v>
      </c>
      <c r="P12">
        <v>4</v>
      </c>
      <c r="Q12">
        <v>3</v>
      </c>
      <c r="R12">
        <v>3</v>
      </c>
      <c r="S12">
        <v>4</v>
      </c>
      <c r="T12">
        <v>2</v>
      </c>
      <c r="U12">
        <v>4</v>
      </c>
      <c r="V12">
        <v>1</v>
      </c>
      <c r="W12">
        <v>1</v>
      </c>
      <c r="X12">
        <v>2</v>
      </c>
      <c r="Y12">
        <v>2</v>
      </c>
    </row>
    <row r="13" spans="1:146" x14ac:dyDescent="0.3">
      <c r="A13" s="36" t="s">
        <v>63</v>
      </c>
      <c r="B13">
        <v>1</v>
      </c>
      <c r="C13">
        <v>5</v>
      </c>
      <c r="D13">
        <v>2</v>
      </c>
      <c r="E13">
        <v>1</v>
      </c>
      <c r="F13">
        <v>1</v>
      </c>
      <c r="G13">
        <v>3</v>
      </c>
      <c r="H13">
        <v>2</v>
      </c>
      <c r="I13">
        <v>2</v>
      </c>
      <c r="J13">
        <v>3</v>
      </c>
      <c r="K13">
        <v>1</v>
      </c>
      <c r="L13">
        <v>3</v>
      </c>
      <c r="M13">
        <v>3</v>
      </c>
      <c r="N13">
        <v>2</v>
      </c>
      <c r="O13">
        <v>3</v>
      </c>
      <c r="P13">
        <v>3</v>
      </c>
      <c r="Q13">
        <v>2</v>
      </c>
      <c r="R13">
        <v>3</v>
      </c>
      <c r="S13">
        <v>1</v>
      </c>
      <c r="T13">
        <v>2</v>
      </c>
      <c r="U13">
        <v>4</v>
      </c>
      <c r="V13">
        <v>1</v>
      </c>
      <c r="W13">
        <v>1</v>
      </c>
      <c r="X13">
        <v>2</v>
      </c>
      <c r="Y13">
        <v>2</v>
      </c>
    </row>
    <row r="14" spans="1:146" x14ac:dyDescent="0.3">
      <c r="A14" s="36" t="s">
        <v>64</v>
      </c>
      <c r="B14">
        <v>1</v>
      </c>
      <c r="C14">
        <v>5</v>
      </c>
      <c r="D14">
        <v>2</v>
      </c>
      <c r="E14">
        <v>1</v>
      </c>
      <c r="F14">
        <v>2</v>
      </c>
      <c r="G14">
        <v>3</v>
      </c>
      <c r="H14">
        <v>1</v>
      </c>
      <c r="I14">
        <v>3</v>
      </c>
      <c r="J14">
        <v>2</v>
      </c>
      <c r="K14">
        <v>1</v>
      </c>
      <c r="L14">
        <v>3</v>
      </c>
      <c r="M14">
        <v>2</v>
      </c>
      <c r="N14">
        <v>2</v>
      </c>
      <c r="O14">
        <v>2</v>
      </c>
      <c r="P14">
        <v>3</v>
      </c>
      <c r="Q14">
        <v>2</v>
      </c>
      <c r="R14">
        <v>3</v>
      </c>
      <c r="S14">
        <v>1</v>
      </c>
      <c r="T14">
        <v>2</v>
      </c>
      <c r="U14">
        <v>4</v>
      </c>
      <c r="V14">
        <v>3</v>
      </c>
      <c r="W14">
        <v>1</v>
      </c>
      <c r="X14">
        <v>3</v>
      </c>
      <c r="Y14">
        <v>2</v>
      </c>
    </row>
    <row r="15" spans="1:146" x14ac:dyDescent="0.3">
      <c r="A15" s="36" t="s">
        <v>65</v>
      </c>
      <c r="B15">
        <v>1</v>
      </c>
      <c r="C15">
        <v>3</v>
      </c>
      <c r="D15">
        <v>2</v>
      </c>
      <c r="E15">
        <v>1</v>
      </c>
      <c r="F15">
        <v>4</v>
      </c>
      <c r="G15">
        <v>1</v>
      </c>
      <c r="H15">
        <v>1</v>
      </c>
      <c r="I15">
        <v>3</v>
      </c>
      <c r="J15">
        <v>2</v>
      </c>
      <c r="K15">
        <v>1</v>
      </c>
      <c r="L15">
        <v>3</v>
      </c>
      <c r="M15">
        <v>2</v>
      </c>
      <c r="N15">
        <v>1</v>
      </c>
      <c r="O15">
        <v>3</v>
      </c>
      <c r="P15">
        <v>4</v>
      </c>
      <c r="Q15">
        <v>3</v>
      </c>
      <c r="R15">
        <v>3</v>
      </c>
      <c r="S15">
        <v>1</v>
      </c>
      <c r="T15">
        <v>1</v>
      </c>
      <c r="U15">
        <v>4</v>
      </c>
      <c r="V15">
        <v>3</v>
      </c>
      <c r="W15">
        <v>1</v>
      </c>
      <c r="X15">
        <v>3</v>
      </c>
      <c r="Y15">
        <v>2</v>
      </c>
    </row>
    <row r="16" spans="1:146" x14ac:dyDescent="0.3">
      <c r="A16" s="36" t="s">
        <v>66</v>
      </c>
      <c r="B16">
        <v>1</v>
      </c>
      <c r="C16">
        <v>3</v>
      </c>
      <c r="D16">
        <v>2</v>
      </c>
      <c r="E16">
        <v>1</v>
      </c>
      <c r="F16">
        <v>1</v>
      </c>
      <c r="G16">
        <v>1</v>
      </c>
      <c r="H16">
        <v>1</v>
      </c>
      <c r="I16">
        <v>3</v>
      </c>
      <c r="J16">
        <v>1</v>
      </c>
      <c r="K16">
        <v>1</v>
      </c>
      <c r="L16">
        <v>3</v>
      </c>
      <c r="M16">
        <v>2</v>
      </c>
      <c r="N16">
        <v>1</v>
      </c>
      <c r="O16">
        <v>3</v>
      </c>
      <c r="P16">
        <v>3</v>
      </c>
      <c r="Q16">
        <v>1</v>
      </c>
      <c r="R16">
        <v>3</v>
      </c>
      <c r="S16">
        <v>1</v>
      </c>
      <c r="T16">
        <v>1</v>
      </c>
      <c r="U16">
        <v>1</v>
      </c>
      <c r="V16">
        <v>1</v>
      </c>
      <c r="W16">
        <v>1</v>
      </c>
      <c r="X16">
        <v>3</v>
      </c>
      <c r="Y16">
        <v>1</v>
      </c>
    </row>
    <row r="18" spans="5:13" x14ac:dyDescent="0.3">
      <c r="I18" s="38" t="s">
        <v>50</v>
      </c>
      <c r="J18" s="38" t="s">
        <v>51</v>
      </c>
      <c r="K18" s="38" t="s">
        <v>52</v>
      </c>
      <c r="L18" s="38" t="s">
        <v>53</v>
      </c>
      <c r="M18" s="38" t="s">
        <v>54</v>
      </c>
    </row>
    <row r="19" spans="5:13" x14ac:dyDescent="0.3">
      <c r="H19" s="39" t="s">
        <v>48</v>
      </c>
      <c r="I19">
        <f>COUNTIFS(3:3,1)</f>
        <v>3</v>
      </c>
      <c r="J19">
        <f>COUNTIFS(3:3,2)</f>
        <v>11</v>
      </c>
      <c r="K19">
        <f>COUNTIFS(3:3,3)</f>
        <v>8</v>
      </c>
      <c r="L19">
        <f>COUNTIFS(3:3,4)</f>
        <v>2</v>
      </c>
      <c r="M19">
        <f>COUNTIFS(3:3,5)</f>
        <v>0</v>
      </c>
    </row>
    <row r="20" spans="5:13" x14ac:dyDescent="0.3">
      <c r="E20" s="41"/>
      <c r="H20" s="39" t="s">
        <v>49</v>
      </c>
      <c r="I20">
        <f t="shared" ref="I20:I32" si="0">COUNTIFS(4:4,1)</f>
        <v>4</v>
      </c>
      <c r="J20">
        <f t="shared" ref="J20:J32" si="1">COUNTIFS(4:4,2)</f>
        <v>12</v>
      </c>
      <c r="K20">
        <f t="shared" ref="K20:K32" si="2">COUNTIFS(4:4,3)</f>
        <v>6</v>
      </c>
      <c r="L20">
        <f t="shared" ref="L20:L32" si="3">COUNTIFS(4:4,4)</f>
        <v>2</v>
      </c>
      <c r="M20">
        <f t="shared" ref="M20:M32" si="4">COUNTIFS(4:4,5)</f>
        <v>0</v>
      </c>
    </row>
    <row r="21" spans="5:13" x14ac:dyDescent="0.3">
      <c r="E21" s="41"/>
      <c r="H21" s="39" t="s">
        <v>55</v>
      </c>
      <c r="I21">
        <f t="shared" si="0"/>
        <v>7</v>
      </c>
      <c r="J21">
        <f t="shared" si="1"/>
        <v>8</v>
      </c>
      <c r="K21">
        <f t="shared" si="2"/>
        <v>6</v>
      </c>
      <c r="L21">
        <f t="shared" si="3"/>
        <v>3</v>
      </c>
      <c r="M21">
        <f t="shared" si="4"/>
        <v>0</v>
      </c>
    </row>
    <row r="22" spans="5:13" x14ac:dyDescent="0.3">
      <c r="E22" s="41"/>
      <c r="H22" s="39" t="s">
        <v>56</v>
      </c>
      <c r="I22">
        <f t="shared" si="0"/>
        <v>3</v>
      </c>
      <c r="J22">
        <f t="shared" si="1"/>
        <v>11</v>
      </c>
      <c r="K22">
        <f t="shared" si="2"/>
        <v>7</v>
      </c>
      <c r="L22">
        <f t="shared" si="3"/>
        <v>2</v>
      </c>
      <c r="M22">
        <f t="shared" si="4"/>
        <v>1</v>
      </c>
    </row>
    <row r="23" spans="5:13" x14ac:dyDescent="0.3">
      <c r="E23" s="41"/>
      <c r="H23" s="39" t="s">
        <v>57</v>
      </c>
      <c r="I23">
        <f t="shared" si="0"/>
        <v>4</v>
      </c>
      <c r="J23">
        <f t="shared" si="1"/>
        <v>9</v>
      </c>
      <c r="K23">
        <f t="shared" si="2"/>
        <v>7</v>
      </c>
      <c r="L23">
        <f t="shared" si="3"/>
        <v>3</v>
      </c>
      <c r="M23">
        <f t="shared" si="4"/>
        <v>1</v>
      </c>
    </row>
    <row r="24" spans="5:13" x14ac:dyDescent="0.3">
      <c r="E24" s="41"/>
      <c r="H24" s="39" t="s">
        <v>58</v>
      </c>
      <c r="I24">
        <f t="shared" si="0"/>
        <v>4</v>
      </c>
      <c r="J24">
        <f t="shared" si="1"/>
        <v>10</v>
      </c>
      <c r="K24">
        <f t="shared" si="2"/>
        <v>6</v>
      </c>
      <c r="L24">
        <f t="shared" si="3"/>
        <v>3</v>
      </c>
      <c r="M24">
        <f t="shared" si="4"/>
        <v>1</v>
      </c>
    </row>
    <row r="25" spans="5:13" x14ac:dyDescent="0.3">
      <c r="H25" s="39" t="s">
        <v>59</v>
      </c>
      <c r="I25">
        <f t="shared" si="0"/>
        <v>6</v>
      </c>
      <c r="J25">
        <f t="shared" si="1"/>
        <v>8</v>
      </c>
      <c r="K25">
        <f t="shared" si="2"/>
        <v>5</v>
      </c>
      <c r="L25">
        <f t="shared" si="3"/>
        <v>4</v>
      </c>
      <c r="M25">
        <f t="shared" si="4"/>
        <v>1</v>
      </c>
    </row>
    <row r="26" spans="5:13" x14ac:dyDescent="0.3">
      <c r="H26" s="39" t="s">
        <v>60</v>
      </c>
      <c r="I26">
        <f t="shared" si="0"/>
        <v>4</v>
      </c>
      <c r="J26">
        <f t="shared" si="1"/>
        <v>9</v>
      </c>
      <c r="K26">
        <f t="shared" si="2"/>
        <v>8</v>
      </c>
      <c r="L26">
        <f t="shared" si="3"/>
        <v>2</v>
      </c>
      <c r="M26">
        <f t="shared" si="4"/>
        <v>1</v>
      </c>
    </row>
    <row r="27" spans="5:13" x14ac:dyDescent="0.3">
      <c r="H27" s="39" t="s">
        <v>61</v>
      </c>
      <c r="I27">
        <f t="shared" si="0"/>
        <v>3</v>
      </c>
      <c r="J27">
        <f t="shared" si="1"/>
        <v>10</v>
      </c>
      <c r="K27">
        <f t="shared" si="2"/>
        <v>8</v>
      </c>
      <c r="L27">
        <f t="shared" si="3"/>
        <v>1</v>
      </c>
      <c r="M27">
        <f t="shared" si="4"/>
        <v>2</v>
      </c>
    </row>
    <row r="28" spans="5:13" x14ac:dyDescent="0.3">
      <c r="H28" s="39" t="s">
        <v>62</v>
      </c>
      <c r="I28">
        <f t="shared" si="0"/>
        <v>4</v>
      </c>
      <c r="J28">
        <f t="shared" si="1"/>
        <v>8</v>
      </c>
      <c r="K28">
        <f t="shared" si="2"/>
        <v>6</v>
      </c>
      <c r="L28">
        <f t="shared" si="3"/>
        <v>5</v>
      </c>
      <c r="M28">
        <f t="shared" si="4"/>
        <v>1</v>
      </c>
    </row>
    <row r="29" spans="5:13" x14ac:dyDescent="0.3">
      <c r="H29" s="39" t="s">
        <v>63</v>
      </c>
      <c r="I29">
        <f t="shared" si="0"/>
        <v>7</v>
      </c>
      <c r="J29">
        <f t="shared" si="1"/>
        <v>8</v>
      </c>
      <c r="K29">
        <f t="shared" si="2"/>
        <v>7</v>
      </c>
      <c r="L29">
        <f t="shared" si="3"/>
        <v>1</v>
      </c>
      <c r="M29">
        <f t="shared" si="4"/>
        <v>1</v>
      </c>
    </row>
    <row r="30" spans="5:13" x14ac:dyDescent="0.3">
      <c r="H30" s="39" t="s">
        <v>64</v>
      </c>
      <c r="I30">
        <f t="shared" si="0"/>
        <v>6</v>
      </c>
      <c r="J30">
        <f t="shared" si="1"/>
        <v>9</v>
      </c>
      <c r="K30">
        <f t="shared" si="2"/>
        <v>7</v>
      </c>
      <c r="L30">
        <f t="shared" si="3"/>
        <v>1</v>
      </c>
      <c r="M30">
        <f t="shared" si="4"/>
        <v>1</v>
      </c>
    </row>
    <row r="31" spans="5:13" x14ac:dyDescent="0.3">
      <c r="H31" s="39" t="s">
        <v>65</v>
      </c>
      <c r="I31">
        <f t="shared" si="0"/>
        <v>9</v>
      </c>
      <c r="J31">
        <f t="shared" si="1"/>
        <v>4</v>
      </c>
      <c r="K31">
        <f t="shared" si="2"/>
        <v>8</v>
      </c>
      <c r="L31">
        <f t="shared" si="3"/>
        <v>3</v>
      </c>
      <c r="M31">
        <f t="shared" si="4"/>
        <v>0</v>
      </c>
    </row>
    <row r="32" spans="5:13" x14ac:dyDescent="0.3">
      <c r="H32" s="39" t="s">
        <v>66</v>
      </c>
      <c r="I32">
        <f t="shared" si="0"/>
        <v>15</v>
      </c>
      <c r="J32">
        <f t="shared" si="1"/>
        <v>2</v>
      </c>
      <c r="K32">
        <f t="shared" si="2"/>
        <v>7</v>
      </c>
      <c r="L32">
        <f t="shared" si="3"/>
        <v>0</v>
      </c>
      <c r="M32">
        <f t="shared" si="4"/>
        <v>0</v>
      </c>
    </row>
    <row r="33" spans="8:8" x14ac:dyDescent="0.3">
      <c r="H33" s="39" t="s">
        <v>67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問卷統計</vt:lpstr>
      <vt:lpstr>Sheet2</vt:lpstr>
      <vt:lpstr>Sheet3</vt:lpstr>
      <vt:lpstr>問卷統計!Print_Area</vt:lpstr>
    </vt:vector>
  </TitlesOfParts>
  <Company>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2016-05-20T03:28:48Z</cp:lastPrinted>
  <dcterms:created xsi:type="dcterms:W3CDTF">2016-01-18T03:39:29Z</dcterms:created>
  <dcterms:modified xsi:type="dcterms:W3CDTF">2016-07-12T02:20:25Z</dcterms:modified>
</cp:coreProperties>
</file>