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201203211520\1\美麗\滿意度回覆\"/>
    </mc:Choice>
  </mc:AlternateContent>
  <bookViews>
    <workbookView xWindow="240" yWindow="60" windowWidth="14895" windowHeight="7920"/>
  </bookViews>
  <sheets>
    <sheet name="圖表統計" sheetId="1" r:id="rId1"/>
    <sheet name="工作表1" sheetId="2" r:id="rId2"/>
  </sheets>
  <definedNames>
    <definedName name="_xlnm.Print_Area" localSheetId="0">圖表統計!$A$1:$M$195</definedName>
  </definedNames>
  <calcPr calcId="152511"/>
</workbook>
</file>

<file path=xl/calcChain.xml><?xml version="1.0" encoding="utf-8"?>
<calcChain xmlns="http://schemas.openxmlformats.org/spreadsheetml/2006/main">
  <c r="P59" i="2" l="1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H19" i="1" l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K19" i="1" l="1"/>
  <c r="B40" i="1" l="1"/>
  <c r="C40" i="1"/>
  <c r="D40" i="1"/>
  <c r="E40" i="1"/>
  <c r="F40" i="1"/>
  <c r="I40" i="1"/>
  <c r="J40" i="1"/>
  <c r="K40" i="1"/>
  <c r="L40" i="1"/>
  <c r="M40" i="1"/>
  <c r="K7" i="1" l="1"/>
  <c r="K8" i="1"/>
  <c r="K9" i="1"/>
  <c r="K10" i="1"/>
  <c r="K11" i="1"/>
  <c r="K12" i="1"/>
  <c r="K13" i="1"/>
  <c r="K14" i="1"/>
  <c r="K15" i="1"/>
  <c r="K16" i="1"/>
  <c r="K17" i="1"/>
  <c r="K18" i="1"/>
  <c r="K6" i="1"/>
  <c r="J171" i="1" l="1"/>
  <c r="J172" i="1" s="1"/>
  <c r="K171" i="1"/>
  <c r="K172" i="1" s="1"/>
  <c r="L171" i="1"/>
  <c r="L172" i="1" s="1"/>
  <c r="M171" i="1"/>
  <c r="M172" i="1" s="1"/>
  <c r="I171" i="1"/>
  <c r="I172" i="1" s="1"/>
  <c r="C171" i="1"/>
  <c r="C172" i="1" s="1"/>
  <c r="D171" i="1"/>
  <c r="D172" i="1" s="1"/>
  <c r="E171" i="1"/>
  <c r="E172" i="1" s="1"/>
  <c r="F171" i="1"/>
  <c r="F172" i="1" s="1"/>
  <c r="B171" i="1"/>
  <c r="B172" i="1" s="1"/>
  <c r="J149" i="1"/>
  <c r="J150" i="1" s="1"/>
  <c r="K149" i="1"/>
  <c r="K150" i="1" s="1"/>
  <c r="L149" i="1"/>
  <c r="L150" i="1" s="1"/>
  <c r="M149" i="1"/>
  <c r="M150" i="1" s="1"/>
  <c r="I149" i="1"/>
  <c r="I150" i="1" s="1"/>
  <c r="C149" i="1"/>
  <c r="C150" i="1" s="1"/>
  <c r="D149" i="1"/>
  <c r="D150" i="1" s="1"/>
  <c r="E149" i="1"/>
  <c r="E150" i="1" s="1"/>
  <c r="F149" i="1"/>
  <c r="F150" i="1" s="1"/>
  <c r="B149" i="1"/>
  <c r="B150" i="1" s="1"/>
  <c r="J126" i="1"/>
  <c r="J127" i="1" s="1"/>
  <c r="K126" i="1"/>
  <c r="K127" i="1" s="1"/>
  <c r="L126" i="1"/>
  <c r="L127" i="1" s="1"/>
  <c r="M126" i="1"/>
  <c r="M127" i="1" s="1"/>
  <c r="I126" i="1"/>
  <c r="I127" i="1" s="1"/>
  <c r="C126" i="1"/>
  <c r="C127" i="1" s="1"/>
  <c r="D126" i="1"/>
  <c r="D127" i="1" s="1"/>
  <c r="E126" i="1"/>
  <c r="E127" i="1" s="1"/>
  <c r="F126" i="1"/>
  <c r="F127" i="1" s="1"/>
  <c r="B126" i="1"/>
  <c r="B127" i="1" s="1"/>
  <c r="J103" i="1"/>
  <c r="J104" i="1" s="1"/>
  <c r="K103" i="1"/>
  <c r="K104" i="1" s="1"/>
  <c r="L103" i="1"/>
  <c r="L104" i="1" s="1"/>
  <c r="M103" i="1"/>
  <c r="M104" i="1" s="1"/>
  <c r="I103" i="1"/>
  <c r="I104" i="1" s="1"/>
  <c r="C103" i="1"/>
  <c r="C104" i="1" s="1"/>
  <c r="D103" i="1"/>
  <c r="D104" i="1" s="1"/>
  <c r="E103" i="1"/>
  <c r="E104" i="1" s="1"/>
  <c r="F103" i="1"/>
  <c r="F104" i="1" s="1"/>
  <c r="B103" i="1"/>
  <c r="B104" i="1" s="1"/>
  <c r="J81" i="1"/>
  <c r="J82" i="1" s="1"/>
  <c r="K81" i="1"/>
  <c r="K82" i="1" s="1"/>
  <c r="L81" i="1"/>
  <c r="L82" i="1" s="1"/>
  <c r="M81" i="1"/>
  <c r="M82" i="1" s="1"/>
  <c r="I81" i="1"/>
  <c r="I82" i="1" s="1"/>
  <c r="C81" i="1"/>
  <c r="C82" i="1" s="1"/>
  <c r="D81" i="1"/>
  <c r="D82" i="1" s="1"/>
  <c r="E81" i="1"/>
  <c r="E82" i="1" s="1"/>
  <c r="F81" i="1"/>
  <c r="F82" i="1" s="1"/>
  <c r="B81" i="1"/>
  <c r="B82" i="1" s="1"/>
  <c r="J62" i="1"/>
  <c r="J63" i="1" s="1"/>
  <c r="K62" i="1"/>
  <c r="K63" i="1" s="1"/>
  <c r="L62" i="1"/>
  <c r="L63" i="1" s="1"/>
  <c r="M62" i="1"/>
  <c r="M63" i="1" s="1"/>
  <c r="I62" i="1"/>
  <c r="I63" i="1" s="1"/>
  <c r="C62" i="1"/>
  <c r="C63" i="1" s="1"/>
  <c r="D62" i="1"/>
  <c r="D63" i="1" s="1"/>
  <c r="E62" i="1"/>
  <c r="E63" i="1" s="1"/>
  <c r="F62" i="1"/>
  <c r="F63" i="1" s="1"/>
  <c r="B62" i="1"/>
  <c r="B63" i="1" s="1"/>
  <c r="J41" i="1"/>
  <c r="K41" i="1"/>
  <c r="L41" i="1"/>
  <c r="M41" i="1"/>
  <c r="I41" i="1"/>
  <c r="C41" i="1"/>
  <c r="D41" i="1"/>
  <c r="E41" i="1"/>
  <c r="F41" i="1"/>
  <c r="B41" i="1"/>
</calcChain>
</file>

<file path=xl/sharedStrings.xml><?xml version="1.0" encoding="utf-8"?>
<sst xmlns="http://schemas.openxmlformats.org/spreadsheetml/2006/main" count="936" uniqueCount="126">
  <si>
    <t>非常滿意</t>
    <phoneticPr fontId="1" type="noConversion"/>
  </si>
  <si>
    <t>問卷調查內容</t>
    <phoneticPr fontId="1" type="noConversion"/>
  </si>
  <si>
    <t>滿意</t>
    <phoneticPr fontId="1" type="noConversion"/>
  </si>
  <si>
    <t>差</t>
    <phoneticPr fontId="1" type="noConversion"/>
  </si>
  <si>
    <t>非常差</t>
    <phoneticPr fontId="1" type="noConversion"/>
  </si>
  <si>
    <t>滿意率(%)</t>
    <phoneticPr fontId="1" type="noConversion"/>
  </si>
  <si>
    <t>與菜單的內容</t>
    <phoneticPr fontId="1" type="noConversion"/>
  </si>
  <si>
    <t>米飯品質</t>
    <phoneticPr fontId="1" type="noConversion"/>
  </si>
  <si>
    <t>米飯份量</t>
    <phoneticPr fontId="1" type="noConversion"/>
  </si>
  <si>
    <t>主菜品質</t>
    <phoneticPr fontId="1" type="noConversion"/>
  </si>
  <si>
    <t>主菜份量</t>
    <phoneticPr fontId="1" type="noConversion"/>
  </si>
  <si>
    <t>青菜品質</t>
    <phoneticPr fontId="1" type="noConversion"/>
  </si>
  <si>
    <t>青菜份量</t>
    <phoneticPr fontId="1" type="noConversion"/>
  </si>
  <si>
    <t>菜色搭配</t>
    <phoneticPr fontId="1" type="noConversion"/>
  </si>
  <si>
    <t>菜的鹹淡度</t>
    <phoneticPr fontId="1" type="noConversion"/>
  </si>
  <si>
    <t>菜的油膩度</t>
    <phoneticPr fontId="1" type="noConversion"/>
  </si>
  <si>
    <t>湯汁品質</t>
    <phoneticPr fontId="1" type="noConversion"/>
  </si>
  <si>
    <t>水果品質及份量</t>
    <phoneticPr fontId="1" type="noConversion"/>
  </si>
  <si>
    <t>餐具清潔衛生</t>
    <phoneticPr fontId="1" type="noConversion"/>
  </si>
  <si>
    <t>服務人員態度</t>
    <phoneticPr fontId="1" type="noConversion"/>
  </si>
  <si>
    <t>尚可</t>
    <phoneticPr fontId="1" type="noConversion"/>
  </si>
  <si>
    <t>問卷數</t>
    <phoneticPr fontId="1" type="noConversion"/>
  </si>
  <si>
    <t>百分比</t>
    <phoneticPr fontId="1" type="noConversion"/>
  </si>
  <si>
    <t>廠商：松晟企業社</t>
    <phoneticPr fontId="1" type="noConversion"/>
  </si>
  <si>
    <t>total</t>
    <phoneticPr fontId="1" type="noConversion"/>
  </si>
  <si>
    <t>覺得太硬</t>
    <phoneticPr fontId="1" type="noConversion"/>
  </si>
  <si>
    <t>希望多變化</t>
    <phoneticPr fontId="1" type="noConversion"/>
  </si>
  <si>
    <t>桃園市立東安國中  107年12月師生午餐滿意度調查統計</t>
    <phoneticPr fontId="1" type="noConversion"/>
  </si>
  <si>
    <t>採樣問卷數：51份</t>
    <phoneticPr fontId="1" type="noConversion"/>
  </si>
  <si>
    <t>有效問卷51份</t>
    <phoneticPr fontId="1" type="noConversion"/>
  </si>
  <si>
    <t>問卷填寫日期：107.12.8</t>
    <phoneticPr fontId="1" type="noConversion"/>
  </si>
  <si>
    <t>不滿意率(%)</t>
    <phoneticPr fontId="1" type="noConversion"/>
  </si>
  <si>
    <t>米飯份量</t>
    <phoneticPr fontId="1" type="noConversion"/>
  </si>
  <si>
    <t>主菜品質</t>
    <phoneticPr fontId="1" type="noConversion"/>
  </si>
  <si>
    <t>主菜份量</t>
    <phoneticPr fontId="1" type="noConversion"/>
  </si>
  <si>
    <t>青菜份量</t>
    <phoneticPr fontId="1" type="noConversion"/>
  </si>
  <si>
    <t>菜色搭配</t>
    <phoneticPr fontId="1" type="noConversion"/>
  </si>
  <si>
    <t>菜的鹹淡度</t>
    <phoneticPr fontId="1" type="noConversion"/>
  </si>
  <si>
    <t>水果品質及份量</t>
    <phoneticPr fontId="1" type="noConversion"/>
  </si>
  <si>
    <t>餐具清潔衛生</t>
    <phoneticPr fontId="1" type="noConversion"/>
  </si>
  <si>
    <t>服務人員態度</t>
    <phoneticPr fontId="1" type="noConversion"/>
  </si>
  <si>
    <t>時間戳記</t>
  </si>
  <si>
    <t>你認為這家廠商的便當菜單內容如何?</t>
  </si>
  <si>
    <t>你認為這家廠商的米飯品質如何?</t>
  </si>
  <si>
    <t>你認為這家廠商的米飯份量如何?</t>
  </si>
  <si>
    <t>你認為這家廠商的主菜品質如何?</t>
  </si>
  <si>
    <t>你認為這家廠商的主菜份量如何?</t>
  </si>
  <si>
    <t>你認為這家廠商的青菜品質如何?</t>
  </si>
  <si>
    <t>你認為這家廠商的青菜份量如何?</t>
  </si>
  <si>
    <t>你認為這家廠商的菜色搭配如何?</t>
  </si>
  <si>
    <t>你認為這家廠商菜的鹹淡度如何?</t>
  </si>
  <si>
    <t>你認為這家廠商菜的油膩度如何?</t>
  </si>
  <si>
    <t>你認為這家廠商湯的品質如何?</t>
  </si>
  <si>
    <t>你認為這家廠商水果的品質與份量如何?</t>
  </si>
  <si>
    <t>你認為這家廠商餐具衛生(菜盆、湯桶、湯匙)如何?</t>
  </si>
  <si>
    <t>你認為這家廠商服務人員態度如何?</t>
  </si>
  <si>
    <t>其他建議(請將以上感覺差的原因加以詳述)</t>
  </si>
  <si>
    <r>
      <t>選項</t>
    </r>
    <r>
      <rPr>
        <sz val="16"/>
        <color rgb="FF000000"/>
        <rFont val="Arial"/>
        <family val="2"/>
      </rPr>
      <t xml:space="preserve"> 1</t>
    </r>
    <r>
      <rPr>
        <sz val="16"/>
        <color rgb="FF000000"/>
        <rFont val="MS PGothic"/>
        <family val="2"/>
        <charset val="128"/>
      </rPr>
      <t>非常滿意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</si>
  <si>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2:01:11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</si>
  <si>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2:02:42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</si>
  <si>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2:08:35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</si>
  <si>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2:09:37</t>
    </r>
  </si>
  <si>
    <r>
      <t>選項</t>
    </r>
    <r>
      <rPr>
        <sz val="16"/>
        <color rgb="FF000000"/>
        <rFont val="Arial"/>
        <family val="2"/>
      </rPr>
      <t xml:space="preserve"> 2</t>
    </r>
    <r>
      <rPr>
        <sz val="16"/>
        <color rgb="FF000000"/>
        <rFont val="MS PGothic"/>
        <family val="2"/>
        <charset val="128"/>
      </rPr>
      <t>滿意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</si>
  <si>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2:11:47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</si>
  <si>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2:13:42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</si>
  <si>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2:15:01</t>
    </r>
  </si>
  <si>
    <r>
      <t>選項</t>
    </r>
    <r>
      <rPr>
        <sz val="16"/>
        <color rgb="FF000000"/>
        <rFont val="Arial"/>
        <family val="2"/>
      </rPr>
      <t xml:space="preserve"> 3</t>
    </r>
    <r>
      <rPr>
        <sz val="16"/>
        <color rgb="FF000000"/>
        <rFont val="MS PGothic"/>
        <family val="2"/>
        <charset val="128"/>
      </rPr>
      <t>尚可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</si>
  <si>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2:16:36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</si>
  <si>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2:17:31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</si>
  <si>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2:19:21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</si>
  <si>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2:20:50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</si>
  <si>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2:21:44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</si>
  <si>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2:23:10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</si>
  <si>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2:24:40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</si>
  <si>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2:27:38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</si>
  <si>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2:29:16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</si>
  <si>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2:30:39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</si>
  <si>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2:33:05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</si>
  <si>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2:35:11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</si>
  <si>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2:36:27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</si>
  <si>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2:37:21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</si>
  <si>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2:39:48</t>
    </r>
  </si>
  <si>
    <r>
      <t>食物有味道，希望改善</t>
    </r>
    <r>
      <rPr>
        <sz val="16"/>
        <color rgb="FF000000"/>
        <rFont val="Arial"/>
        <family val="2"/>
      </rPr>
      <t>!</t>
    </r>
    <r>
      <rPr>
        <sz val="16"/>
        <color rgb="FF000000"/>
        <rFont val="MS PGothic"/>
        <family val="2"/>
        <charset val="128"/>
      </rPr>
      <t>然後能有更多水果發放時間</t>
    </r>
    <r>
      <rPr>
        <sz val="16"/>
        <color rgb="FF000000"/>
        <rFont val="Arial"/>
        <family val="2"/>
      </rPr>
      <t>~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</si>
  <si>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2:40:59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</si>
  <si>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3:01:36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</si>
  <si>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3:02:43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</si>
  <si>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3:03:53</t>
    </r>
  </si>
  <si>
    <r>
      <t xml:space="preserve">2018/12/7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3:04:52</t>
    </r>
  </si>
  <si>
    <r>
      <t xml:space="preserve">2018/12/8 </t>
    </r>
    <r>
      <rPr>
        <sz val="16"/>
        <color rgb="FF000000"/>
        <rFont val="MS PGothic"/>
        <family val="2"/>
        <charset val="128"/>
      </rPr>
      <t>上午</t>
    </r>
    <r>
      <rPr>
        <sz val="16"/>
        <color rgb="FF000000"/>
        <rFont val="Arial"/>
        <family val="2"/>
      </rPr>
      <t xml:space="preserve"> 12:23:08</t>
    </r>
  </si>
  <si>
    <r>
      <t xml:space="preserve">2018/12/13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2:54:50</t>
    </r>
  </si>
  <si>
    <r>
      <t xml:space="preserve">2018/12/14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1:04:40</t>
    </r>
  </si>
  <si>
    <r>
      <t xml:space="preserve">2018/12/14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1:05:47</t>
    </r>
  </si>
  <si>
    <t>還好</t>
  </si>
  <si>
    <r>
      <t xml:space="preserve">2018/12/14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1:06:33</t>
    </r>
  </si>
  <si>
    <r>
      <t xml:space="preserve">2018/12/14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1:07:56</t>
    </r>
  </si>
  <si>
    <r>
      <t xml:space="preserve">2018/12/14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1:09:34</t>
    </r>
  </si>
  <si>
    <r>
      <t>選項</t>
    </r>
    <r>
      <rPr>
        <sz val="16"/>
        <color rgb="FF000000"/>
        <rFont val="Arial"/>
        <family val="2"/>
      </rPr>
      <t xml:space="preserve"> 4</t>
    </r>
    <r>
      <rPr>
        <sz val="16"/>
        <color rgb="FF000000"/>
        <rFont val="MS PGothic"/>
        <family val="2"/>
        <charset val="128"/>
      </rPr>
      <t>差</t>
    </r>
  </si>
  <si>
    <r>
      <t xml:space="preserve">2018/12/14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1:11:02</t>
    </r>
  </si>
  <si>
    <r>
      <t xml:space="preserve">2018/12/14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1:12:39</t>
    </r>
  </si>
  <si>
    <r>
      <t xml:space="preserve">2018/12/14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1:13:29</t>
    </r>
  </si>
  <si>
    <r>
      <t xml:space="preserve">2018/12/14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1:15:17</t>
    </r>
  </si>
  <si>
    <t>有點鹹</t>
  </si>
  <si>
    <r>
      <t xml:space="preserve">2018/12/14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1:17:10</t>
    </r>
  </si>
  <si>
    <t>可以做好吃點</t>
  </si>
  <si>
    <r>
      <t xml:space="preserve">2018/12/14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1:18:25</t>
    </r>
  </si>
  <si>
    <r>
      <t>選項</t>
    </r>
    <r>
      <rPr>
        <sz val="16"/>
        <color rgb="FF000000"/>
        <rFont val="Arial"/>
        <family val="2"/>
      </rPr>
      <t xml:space="preserve"> 5</t>
    </r>
    <r>
      <rPr>
        <sz val="16"/>
        <color rgb="FF000000"/>
        <rFont val="MS PGothic"/>
        <family val="2"/>
        <charset val="128"/>
      </rPr>
      <t>非常差</t>
    </r>
  </si>
  <si>
    <r>
      <t xml:space="preserve">2018/12/14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1:20:20</t>
    </r>
  </si>
  <si>
    <r>
      <t>可以做好吃一點嗎</t>
    </r>
    <r>
      <rPr>
        <sz val="16"/>
        <color rgb="FF000000"/>
        <rFont val="Arial"/>
        <family val="2"/>
      </rPr>
      <t>?</t>
    </r>
  </si>
  <si>
    <r>
      <t xml:space="preserve">2018/12/14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1:23:29</t>
    </r>
  </si>
  <si>
    <r>
      <t>太油了</t>
    </r>
    <r>
      <rPr>
        <sz val="16"/>
        <color rgb="FF000000"/>
        <rFont val="Arial"/>
        <family val="2"/>
      </rPr>
      <t>!!!!!!!!!!!!!!!!!</t>
    </r>
  </si>
  <si>
    <r>
      <t xml:space="preserve">2018/12/14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1:24:22</t>
    </r>
  </si>
  <si>
    <r>
      <t xml:space="preserve">2018/12/14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1:25:21</t>
    </r>
  </si>
  <si>
    <r>
      <t xml:space="preserve">2018/12/14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1:26:40</t>
    </r>
  </si>
  <si>
    <r>
      <t xml:space="preserve">2018/12/14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1:27:50</t>
    </r>
  </si>
  <si>
    <r>
      <t xml:space="preserve">2018/12/14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1:28:47</t>
    </r>
  </si>
  <si>
    <r>
      <t xml:space="preserve">2018/12/14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1:32:03</t>
    </r>
  </si>
  <si>
    <r>
      <t>我希望就是米飯能好吃一點</t>
    </r>
    <r>
      <rPr>
        <sz val="16"/>
        <color rgb="FF000000"/>
        <rFont val="Arial"/>
        <family val="2"/>
      </rPr>
      <t>!!</t>
    </r>
    <r>
      <rPr>
        <sz val="16"/>
        <color rgb="FF000000"/>
        <rFont val="MS PGothic"/>
        <family val="2"/>
        <charset val="128"/>
      </rPr>
      <t>尤其太少了</t>
    </r>
    <r>
      <rPr>
        <sz val="16"/>
        <color rgb="FF000000"/>
        <rFont val="Arial"/>
        <family val="2"/>
      </rPr>
      <t>!!</t>
    </r>
    <r>
      <rPr>
        <sz val="16"/>
        <color rgb="FF000000"/>
        <rFont val="MS PGothic"/>
        <family val="2"/>
        <charset val="128"/>
      </rPr>
      <t>肉的知豆會弄到飯我覺得很噁心</t>
    </r>
    <r>
      <rPr>
        <sz val="16"/>
        <color rgb="FF000000"/>
        <rFont val="Arial"/>
        <family val="2"/>
      </rPr>
      <t>!</t>
    </r>
    <r>
      <rPr>
        <sz val="16"/>
        <color rgb="FF000000"/>
        <rFont val="MS PGothic"/>
        <family val="2"/>
        <charset val="128"/>
      </rPr>
      <t>骨頭都會在裡面就會變得更噁心</t>
    </r>
    <r>
      <rPr>
        <sz val="16"/>
        <color rgb="FF000000"/>
        <rFont val="Arial"/>
        <family val="2"/>
      </rPr>
      <t>!!!</t>
    </r>
    <r>
      <rPr>
        <sz val="16"/>
        <color rgb="FF000000"/>
        <rFont val="MS PGothic"/>
        <family val="2"/>
        <charset val="128"/>
      </rPr>
      <t>我覺得這點有點需要改善</t>
    </r>
    <r>
      <rPr>
        <sz val="16"/>
        <color rgb="FF000000"/>
        <rFont val="Arial"/>
        <family val="2"/>
      </rPr>
      <t>!</t>
    </r>
    <r>
      <rPr>
        <sz val="16"/>
        <color rgb="FF000000"/>
        <rFont val="MS PGothic"/>
        <family val="2"/>
        <charset val="128"/>
      </rPr>
      <t>還有有時候菜太少了</t>
    </r>
    <r>
      <rPr>
        <sz val="16"/>
        <color rgb="FF000000"/>
        <rFont val="Arial"/>
        <family val="2"/>
      </rPr>
      <t>!!</t>
    </r>
    <r>
      <rPr>
        <sz val="16"/>
        <color rgb="FF000000"/>
        <rFont val="MS PGothic"/>
        <family val="2"/>
        <charset val="128"/>
      </rPr>
      <t>所以我覺得蔡耀的話就要好吃一點不然就不要有</t>
    </r>
    <r>
      <rPr>
        <sz val="16"/>
        <color rgb="FF000000"/>
        <rFont val="Arial"/>
        <family val="2"/>
      </rPr>
      <t>!!</t>
    </r>
  </si>
  <si>
    <r>
      <t xml:space="preserve">2018/12/14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1:33:01</t>
    </r>
  </si>
  <si>
    <r>
      <t xml:space="preserve">2018/12/14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1:34:04</t>
    </r>
  </si>
  <si>
    <r>
      <t xml:space="preserve">2018/12/14 </t>
    </r>
    <r>
      <rPr>
        <sz val="16"/>
        <color rgb="FF000000"/>
        <rFont val="MS PGothic"/>
        <family val="2"/>
        <charset val="128"/>
      </rPr>
      <t>下午</t>
    </r>
    <r>
      <rPr>
        <sz val="16"/>
        <color rgb="FF000000"/>
        <rFont val="Arial"/>
        <family val="2"/>
      </rPr>
      <t xml:space="preserve"> 1:35:18</t>
    </r>
  </si>
  <si>
    <t>非常滿意</t>
    <phoneticPr fontId="10" type="noConversion"/>
  </si>
  <si>
    <t>滿意</t>
    <phoneticPr fontId="10" type="noConversion"/>
  </si>
  <si>
    <t>尚可</t>
    <phoneticPr fontId="10" type="noConversion"/>
  </si>
  <si>
    <t>差</t>
    <phoneticPr fontId="10" type="noConversion"/>
  </si>
  <si>
    <t>非常差</t>
    <phoneticPr fontId="10" type="noConversion"/>
  </si>
  <si>
    <t>意見調查回覆：                                                                                                              
　　謝謝學生們撥冗填寫此份問卷，給予我們珍貴的意見，未來我們也會參考這些回覆及建議來調整我們菜色。
　　根據本月份的滿意度調查結果，學生主要反應為菜單內容、米飯品質、菜色搭配、菜的鹹淡度、油膩度及主菜品質、主菜份量、水果品質及份量的問題。
　　謝謝學生們寶貴的意見，我們已將各項建議納入未來設計菜單的考量中，菜色、口味也會跟我們的廚師和營養師做討論和調整。關於水果品質及份量的問題，我們會加強供應商的食材品質及大小一致性、先進先出原則，及加強廚務人員在出餐前再次檢視及把關。針對米飯品質的問題，我們會加強供應商的食材品質、先進先出原則，及加強幫廚烹煮米飯水量的掌控。關於份量的部分，可向學生宣導找駐校人員或午秘反應，領取備份來補足，松晟也會依此狀況來調整該班級的供餐量，改善份量不足的問題。
　　這次的滿意度結果我們會將其納入未來的參考指標，以期許自己能在各方面都做得越來越好，使學校師生家長都能吃得安心吃得好，松晟無時無刻都會努力做到最好，也請貴校和學生們不吝指教！                                                                                  
                                                                                                     松晟  敬上     
部分也會跟我們的廚師和營養師做討論和調整。關於份量的部分，可向學生宣導找駐校人員或午秘反應，領取備份來補足，松晟也會依此狀況來調整該班級的供餐量，改善份量不足的問題。
滿意度調查結果中也有同學反應希望肉類可以多一些，目前我們公司菜單，在蛋白質開立方面是依據校園午餐營養標準來開立，原則上每日午餐蛋白質的份數約為2.5份左右，且如有份量不足的部分，則也可及時向我方供餐人員反應，我們會依照回覆來修改及增加。
這次的滿意度結果我們會將其納入未來的參考指標，以期許自己能在各方面都做得越來越好，使學校師生家長都能吃得安心吃得好，松晟無時無刻都會努力做到最好，也請貴校和學生們不吝指教！                                                                                  
                                                                                                                                松晟  敬上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</si>
</sst>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2"/>
      <color theme="0"/>
      <name val="新細明體"/>
      <family val="2"/>
      <charset val="136"/>
      <scheme val="minor"/>
    </font>
    <font>
      <sz val="12"/>
      <color theme="0"/>
      <name val="新細明體"/>
      <family val="1"/>
      <charset val="136"/>
      <scheme val="minor"/>
    </font>
    <font>
      <sz val="16"/>
      <color rgb="FF000000"/>
      <name val="MS PGothic"/>
      <family val="2"/>
      <charset val="128"/>
    </font>
    <font>
      <sz val="16"/>
      <color rgb="FF000000"/>
      <name val="Arial"/>
      <family val="2"/>
    </font>
    <font>
      <sz val="10"/>
      <color rgb="FF000000"/>
      <name val="細明體"/>
      <family val="3"/>
      <charset val="136"/>
    </font>
    <font>
      <sz val="9"/>
      <name val="細明體"/>
      <family val="3"/>
      <charset val="136"/>
    </font>
    <font>
      <b/>
      <sz val="28"/>
      <color theme="1"/>
      <name val="微軟正黑體"/>
      <family val="2"/>
      <charset val="136"/>
    </font>
    <font>
      <b/>
      <sz val="48"/>
      <color theme="1"/>
      <name val="微軟正黑體"/>
      <family val="2"/>
      <charset val="136"/>
    </font>
    <font>
      <sz val="48"/>
      <color theme="1"/>
      <name val="新細明體"/>
      <family val="2"/>
      <charset val="136"/>
      <scheme val="minor"/>
    </font>
    <font>
      <sz val="18"/>
      <color theme="1"/>
      <name val="新細明體"/>
      <family val="2"/>
      <charset val="136"/>
      <scheme val="minor"/>
    </font>
    <font>
      <b/>
      <sz val="26"/>
      <color theme="1"/>
      <name val="微軟正黑體"/>
      <family val="2"/>
      <charset val="136"/>
    </font>
    <font>
      <sz val="26"/>
      <color theme="1"/>
      <name val="新細明體"/>
      <family val="2"/>
      <charset val="136"/>
      <scheme val="minor"/>
    </font>
    <font>
      <b/>
      <sz val="24"/>
      <color theme="1"/>
      <name val="微軟正黑體"/>
      <family val="2"/>
      <charset val="136"/>
    </font>
    <font>
      <sz val="28"/>
      <color theme="1"/>
      <name val="新細明體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4" borderId="3" xfId="0" applyFill="1" applyBorder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ont="1" applyAlignment="1">
      <alignment shrinkToFit="1"/>
    </xf>
    <xf numFmtId="0" fontId="0" fillId="0" borderId="0" xfId="0" applyFont="1" applyAlignment="1">
      <alignment horizontal="center" wrapText="1" shrinkToFi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right" vertical="center" wrapText="1"/>
    </xf>
    <xf numFmtId="0" fontId="0" fillId="0" borderId="0" xfId="0" applyFont="1" applyAlignment="1"/>
    <xf numFmtId="0" fontId="9" fillId="0" borderId="0" xfId="0" applyFont="1" applyAlignment="1"/>
    <xf numFmtId="0" fontId="0" fillId="5" borderId="0" xfId="0" applyFill="1" applyAlignment="1">
      <alignment horizontal="center" vertical="center"/>
    </xf>
    <xf numFmtId="0" fontId="14" fillId="0" borderId="0" xfId="0" applyFont="1">
      <alignment vertical="center"/>
    </xf>
    <xf numFmtId="0" fontId="16" fillId="5" borderId="1" xfId="0" applyFont="1" applyFill="1" applyBorder="1" applyAlignment="1">
      <alignment horizontal="center" vertical="center"/>
    </xf>
    <xf numFmtId="176" fontId="16" fillId="5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vertical="center"/>
    </xf>
    <xf numFmtId="0" fontId="15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5" fillId="6" borderId="1" xfId="0" applyFont="1" applyFill="1" applyBorder="1" applyAlignment="1">
      <alignment horizontal="center" vertical="center" shrinkToFit="1"/>
    </xf>
    <xf numFmtId="176" fontId="16" fillId="5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4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5" fillId="0" borderId="0" xfId="0" applyFont="1" applyBorder="1" applyAlignment="1">
      <alignment vertical="top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圖表統計!$B$39:$F$39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圖表統計!$B$40:$F$40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24</c:v>
                </c:pt>
                <c:pt idx="3">
                  <c:v>9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677" l="0.70000000000000062" r="0.70000000000000062" t="0.75000000000000677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圖表統計!$I$125:$M$125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圖表統計!$I$126:$M$126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27</c:v>
                </c:pt>
                <c:pt idx="3">
                  <c:v>6</c:v>
                </c:pt>
                <c:pt idx="4">
                  <c:v>11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圖表統計!$B$148:$F$148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圖表統計!$B$149:$F$149</c:f>
              <c:numCache>
                <c:formatCode>General</c:formatCode>
                <c:ptCount val="5"/>
                <c:pt idx="0">
                  <c:v>6</c:v>
                </c:pt>
                <c:pt idx="1">
                  <c:v>10</c:v>
                </c:pt>
                <c:pt idx="2">
                  <c:v>29</c:v>
                </c:pt>
                <c:pt idx="3">
                  <c:v>1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788" l="0.70000000000000062" r="0.70000000000000062" t="0.75000000000000788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圖表統計!$I$148:$M$148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圖表統計!$I$149:$M$149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26</c:v>
                </c:pt>
                <c:pt idx="3">
                  <c:v>4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圖表統計!$B$170:$F$170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圖表統計!$B$171:$F$171</c:f>
              <c:numCache>
                <c:formatCode>General</c:formatCode>
                <c:ptCount val="5"/>
                <c:pt idx="0">
                  <c:v>7</c:v>
                </c:pt>
                <c:pt idx="1">
                  <c:v>14</c:v>
                </c:pt>
                <c:pt idx="2">
                  <c:v>24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81" l="0.70000000000000062" r="0.70000000000000062" t="0.7500000000000081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圖表統計!$I$170:$M$170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圖表統計!$I$171:$M$171</c:f>
              <c:numCache>
                <c:formatCode>General</c:formatCode>
                <c:ptCount val="5"/>
                <c:pt idx="0">
                  <c:v>13</c:v>
                </c:pt>
                <c:pt idx="1">
                  <c:v>10</c:v>
                </c:pt>
                <c:pt idx="2">
                  <c:v>24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圖表統計!$I$39:$M$39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圖表統計!$I$40:$M$40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23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圖表統計!$B$61:$F$61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圖表統計!$B$62:$F$62</c:f>
              <c:numCache>
                <c:formatCode>General</c:formatCode>
                <c:ptCount val="5"/>
                <c:pt idx="0">
                  <c:v>9</c:v>
                </c:pt>
                <c:pt idx="1">
                  <c:v>13</c:v>
                </c:pt>
                <c:pt idx="2">
                  <c:v>24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699" l="0.70000000000000062" r="0.70000000000000062" t="0.7500000000000069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圖表統計!$I$61:$M$61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圖表統計!$I$62:$M$62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26</c:v>
                </c:pt>
                <c:pt idx="3">
                  <c:v>7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圖表統計!$B$80:$F$80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圖表統計!$B$81:$F$81</c:f>
              <c:numCache>
                <c:formatCode>General</c:formatCode>
                <c:ptCount val="5"/>
                <c:pt idx="0">
                  <c:v>7</c:v>
                </c:pt>
                <c:pt idx="1">
                  <c:v>9</c:v>
                </c:pt>
                <c:pt idx="2">
                  <c:v>26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圖表統計!$I$80:$M$80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圖表統計!$I$81:$M$81</c:f>
              <c:numCache>
                <c:formatCode>General</c:formatCode>
                <c:ptCount val="5"/>
                <c:pt idx="0">
                  <c:v>5</c:v>
                </c:pt>
                <c:pt idx="1">
                  <c:v>9</c:v>
                </c:pt>
                <c:pt idx="2">
                  <c:v>26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圖表統計!$B$102:$F$102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圖表統計!$B$103:$F$103</c:f>
              <c:numCache>
                <c:formatCode>General</c:formatCode>
                <c:ptCount val="5"/>
                <c:pt idx="0">
                  <c:v>7</c:v>
                </c:pt>
                <c:pt idx="1">
                  <c:v>11</c:v>
                </c:pt>
                <c:pt idx="2">
                  <c:v>25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744" l="0.70000000000000062" r="0.70000000000000062" t="0.75000000000000744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96531544386502"/>
          <c:y val="0.15843307907679424"/>
          <c:w val="0.67184755450468481"/>
          <c:h val="0.7832381171331686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圖表統計!$I$102:$M$102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圖表統計!$I$103:$M$103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26</c:v>
                </c:pt>
                <c:pt idx="3">
                  <c:v>8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圖表統計!$B$125:$F$125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圖表統計!$B$126:$F$126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28</c:v>
                </c:pt>
                <c:pt idx="3">
                  <c:v>8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766" l="0.70000000000000062" r="0.70000000000000062" t="0.7500000000000076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42</xdr:row>
      <xdr:rowOff>79375</xdr:rowOff>
    </xdr:from>
    <xdr:to>
      <xdr:col>5</xdr:col>
      <xdr:colOff>79375</xdr:colOff>
      <xdr:row>55</xdr:row>
      <xdr:rowOff>158750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365125</xdr:colOff>
      <xdr:row>42</xdr:row>
      <xdr:rowOff>0</xdr:rowOff>
    </xdr:from>
    <xdr:to>
      <xdr:col>10</xdr:col>
      <xdr:colOff>571500</xdr:colOff>
      <xdr:row>55</xdr:row>
      <xdr:rowOff>63500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64</xdr:row>
      <xdr:rowOff>1</xdr:rowOff>
    </xdr:from>
    <xdr:to>
      <xdr:col>5</xdr:col>
      <xdr:colOff>333376</xdr:colOff>
      <xdr:row>76</xdr:row>
      <xdr:rowOff>158751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803275</xdr:colOff>
      <xdr:row>63</xdr:row>
      <xdr:rowOff>104776</xdr:rowOff>
    </xdr:from>
    <xdr:to>
      <xdr:col>12</xdr:col>
      <xdr:colOff>412750</xdr:colOff>
      <xdr:row>76</xdr:row>
      <xdr:rowOff>142875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83</xdr:row>
      <xdr:rowOff>0</xdr:rowOff>
    </xdr:from>
    <xdr:to>
      <xdr:col>5</xdr:col>
      <xdr:colOff>47625</xdr:colOff>
      <xdr:row>96</xdr:row>
      <xdr:rowOff>31750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9524</xdr:colOff>
      <xdr:row>83</xdr:row>
      <xdr:rowOff>57149</xdr:rowOff>
    </xdr:from>
    <xdr:to>
      <xdr:col>12</xdr:col>
      <xdr:colOff>15875</xdr:colOff>
      <xdr:row>96</xdr:row>
      <xdr:rowOff>111125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349250</xdr:colOff>
      <xdr:row>106</xdr:row>
      <xdr:rowOff>25400</xdr:rowOff>
    </xdr:from>
    <xdr:to>
      <xdr:col>5</xdr:col>
      <xdr:colOff>365124</xdr:colOff>
      <xdr:row>119</xdr:row>
      <xdr:rowOff>47625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276226</xdr:colOff>
      <xdr:row>105</xdr:row>
      <xdr:rowOff>47625</xdr:rowOff>
    </xdr:from>
    <xdr:to>
      <xdr:col>11</xdr:col>
      <xdr:colOff>428625</xdr:colOff>
      <xdr:row>118</xdr:row>
      <xdr:rowOff>127000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190501</xdr:colOff>
      <xdr:row>128</xdr:row>
      <xdr:rowOff>120649</xdr:rowOff>
    </xdr:from>
    <xdr:to>
      <xdr:col>5</xdr:col>
      <xdr:colOff>396876</xdr:colOff>
      <xdr:row>142</xdr:row>
      <xdr:rowOff>127000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117476</xdr:colOff>
      <xdr:row>128</xdr:row>
      <xdr:rowOff>9525</xdr:rowOff>
    </xdr:from>
    <xdr:to>
      <xdr:col>12</xdr:col>
      <xdr:colOff>79376</xdr:colOff>
      <xdr:row>142</xdr:row>
      <xdr:rowOff>95250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57149</xdr:rowOff>
    </xdr:from>
    <xdr:to>
      <xdr:col>6</xdr:col>
      <xdr:colOff>285750</xdr:colOff>
      <xdr:row>165</xdr:row>
      <xdr:rowOff>0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755649</xdr:colOff>
      <xdr:row>150</xdr:row>
      <xdr:rowOff>196850</xdr:rowOff>
    </xdr:from>
    <xdr:to>
      <xdr:col>13</xdr:col>
      <xdr:colOff>47624</xdr:colOff>
      <xdr:row>164</xdr:row>
      <xdr:rowOff>190500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173</xdr:row>
      <xdr:rowOff>38099</xdr:rowOff>
    </xdr:from>
    <xdr:to>
      <xdr:col>6</xdr:col>
      <xdr:colOff>79375</xdr:colOff>
      <xdr:row>187</xdr:row>
      <xdr:rowOff>0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38100</xdr:colOff>
      <xdr:row>173</xdr:row>
      <xdr:rowOff>38100</xdr:rowOff>
    </xdr:from>
    <xdr:to>
      <xdr:col>12</xdr:col>
      <xdr:colOff>428625</xdr:colOff>
      <xdr:row>187</xdr:row>
      <xdr:rowOff>31750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tabSelected="1" view="pageBreakPreview" topLeftCell="A13" zoomScale="60" zoomScaleNormal="86" workbookViewId="0">
      <selection activeCell="A21" sqref="A21:M36"/>
    </sheetView>
  </sheetViews>
  <sheetFormatPr defaultRowHeight="16.5" x14ac:dyDescent="0.25"/>
  <cols>
    <col min="1" max="1" width="12.375" customWidth="1"/>
    <col min="2" max="2" width="13.75" customWidth="1"/>
    <col min="3" max="3" width="18.125" customWidth="1"/>
    <col min="4" max="4" width="15.25" customWidth="1"/>
    <col min="5" max="5" width="12.125" customWidth="1"/>
    <col min="6" max="6" width="12.375" customWidth="1"/>
    <col min="7" max="7" width="14" customWidth="1"/>
    <col min="8" max="8" width="20.625" customWidth="1"/>
    <col min="9" max="9" width="9.375" customWidth="1"/>
    <col min="10" max="10" width="9.125" customWidth="1"/>
    <col min="11" max="11" width="8" customWidth="1"/>
    <col min="12" max="12" width="6.75" customWidth="1"/>
    <col min="13" max="13" width="7.625" customWidth="1"/>
  </cols>
  <sheetData>
    <row r="1" spans="1:13" ht="104.25" customHeight="1" x14ac:dyDescent="0.25">
      <c r="A1" s="39" t="s">
        <v>27</v>
      </c>
      <c r="B1" s="39"/>
      <c r="C1" s="39"/>
      <c r="D1" s="39"/>
      <c r="E1" s="39"/>
      <c r="F1" s="39"/>
      <c r="G1" s="39"/>
      <c r="H1" s="39"/>
      <c r="I1" s="39"/>
      <c r="J1" s="39"/>
      <c r="K1" s="40"/>
      <c r="L1" s="40"/>
      <c r="M1" s="40"/>
    </row>
    <row r="2" spans="1:13" ht="32.25" customHeight="1" x14ac:dyDescent="0.25">
      <c r="A2" s="43" t="s">
        <v>28</v>
      </c>
      <c r="B2" s="43"/>
      <c r="C2" s="43"/>
      <c r="D2" s="43" t="s">
        <v>29</v>
      </c>
      <c r="E2" s="43"/>
      <c r="F2" s="43"/>
      <c r="G2" s="43" t="s">
        <v>23</v>
      </c>
      <c r="H2" s="43"/>
    </row>
    <row r="3" spans="1:13" ht="30.75" customHeight="1" x14ac:dyDescent="0.25">
      <c r="A3" s="43" t="s">
        <v>30</v>
      </c>
      <c r="B3" s="43"/>
      <c r="C3" s="43"/>
      <c r="D3" s="43"/>
      <c r="E3" s="28"/>
      <c r="F3" s="28"/>
      <c r="G3" s="28"/>
      <c r="H3" s="28"/>
    </row>
    <row r="5" spans="1:13" ht="34.5" x14ac:dyDescent="0.25">
      <c r="A5" s="41" t="s">
        <v>1</v>
      </c>
      <c r="B5" s="41"/>
      <c r="C5" s="31" t="s">
        <v>0</v>
      </c>
      <c r="D5" s="31" t="s">
        <v>2</v>
      </c>
      <c r="E5" s="31" t="s">
        <v>20</v>
      </c>
      <c r="F5" s="31" t="s">
        <v>3</v>
      </c>
      <c r="G5" s="31" t="s">
        <v>4</v>
      </c>
      <c r="H5" s="31" t="s">
        <v>5</v>
      </c>
      <c r="I5" s="41" t="s">
        <v>31</v>
      </c>
      <c r="J5" s="41"/>
      <c r="K5" s="7" t="s">
        <v>24</v>
      </c>
    </row>
    <row r="6" spans="1:13" ht="36.75" x14ac:dyDescent="0.25">
      <c r="A6" s="41" t="s">
        <v>6</v>
      </c>
      <c r="B6" s="41"/>
      <c r="C6" s="29">
        <v>5</v>
      </c>
      <c r="D6" s="29">
        <v>10</v>
      </c>
      <c r="E6" s="29">
        <v>24</v>
      </c>
      <c r="F6" s="29">
        <v>9</v>
      </c>
      <c r="G6" s="29">
        <v>3</v>
      </c>
      <c r="H6" s="30">
        <f>(SUM(C6:E6)/SUM(C6:G6))*100</f>
        <v>76.470588235294116</v>
      </c>
      <c r="I6" s="42">
        <f>100-H6</f>
        <v>23.529411764705884</v>
      </c>
      <c r="J6" s="42"/>
      <c r="K6" s="8">
        <f>SUM(C6:G6)</f>
        <v>51</v>
      </c>
    </row>
    <row r="7" spans="1:13" ht="36.75" x14ac:dyDescent="0.25">
      <c r="A7" s="41" t="s">
        <v>7</v>
      </c>
      <c r="B7" s="41"/>
      <c r="C7" s="29">
        <v>6</v>
      </c>
      <c r="D7" s="29">
        <v>8</v>
      </c>
      <c r="E7" s="29">
        <v>23</v>
      </c>
      <c r="F7" s="29">
        <v>7</v>
      </c>
      <c r="G7" s="29">
        <v>7</v>
      </c>
      <c r="H7" s="30">
        <f t="shared" ref="H7:H19" si="0">(SUM(C7:E7)/SUM(C7:G7))*100</f>
        <v>72.549019607843135</v>
      </c>
      <c r="I7" s="42">
        <f t="shared" ref="I7:I19" si="1">100-H7</f>
        <v>27.450980392156865</v>
      </c>
      <c r="J7" s="42"/>
      <c r="K7" s="8">
        <f t="shared" ref="K7:K19" si="2">SUM(C7:G7)</f>
        <v>51</v>
      </c>
      <c r="M7" s="9" t="s">
        <v>25</v>
      </c>
    </row>
    <row r="8" spans="1:13" ht="36.75" x14ac:dyDescent="0.25">
      <c r="A8" s="41" t="s">
        <v>32</v>
      </c>
      <c r="B8" s="41"/>
      <c r="C8" s="29">
        <v>9</v>
      </c>
      <c r="D8" s="29">
        <v>13</v>
      </c>
      <c r="E8" s="29">
        <v>24</v>
      </c>
      <c r="F8" s="29">
        <v>2</v>
      </c>
      <c r="G8" s="29">
        <v>3</v>
      </c>
      <c r="H8" s="30">
        <f t="shared" si="0"/>
        <v>90.196078431372555</v>
      </c>
      <c r="I8" s="42">
        <f t="shared" si="1"/>
        <v>9.8039215686274446</v>
      </c>
      <c r="J8" s="42"/>
      <c r="K8" s="8">
        <f t="shared" si="2"/>
        <v>51</v>
      </c>
      <c r="M8" s="10"/>
    </row>
    <row r="9" spans="1:13" ht="36.75" x14ac:dyDescent="0.25">
      <c r="A9" s="41" t="s">
        <v>33</v>
      </c>
      <c r="B9" s="41"/>
      <c r="C9" s="29">
        <v>7</v>
      </c>
      <c r="D9" s="29">
        <v>8</v>
      </c>
      <c r="E9" s="29">
        <v>26</v>
      </c>
      <c r="F9" s="29">
        <v>7</v>
      </c>
      <c r="G9" s="29">
        <v>3</v>
      </c>
      <c r="H9" s="30">
        <f t="shared" si="0"/>
        <v>80.392156862745097</v>
      </c>
      <c r="I9" s="42">
        <f t="shared" si="1"/>
        <v>19.607843137254903</v>
      </c>
      <c r="J9" s="42"/>
      <c r="K9" s="8">
        <f t="shared" si="2"/>
        <v>51</v>
      </c>
      <c r="M9" s="10"/>
    </row>
    <row r="10" spans="1:13" ht="36.75" x14ac:dyDescent="0.25">
      <c r="A10" s="41" t="s">
        <v>34</v>
      </c>
      <c r="B10" s="41"/>
      <c r="C10" s="29">
        <v>7</v>
      </c>
      <c r="D10" s="29">
        <v>9</v>
      </c>
      <c r="E10" s="29">
        <v>26</v>
      </c>
      <c r="F10" s="29">
        <v>5</v>
      </c>
      <c r="G10" s="29">
        <v>4</v>
      </c>
      <c r="H10" s="30">
        <f t="shared" si="0"/>
        <v>82.35294117647058</v>
      </c>
      <c r="I10" s="42">
        <f t="shared" si="1"/>
        <v>17.64705882352942</v>
      </c>
      <c r="J10" s="42"/>
      <c r="K10" s="8">
        <f t="shared" si="2"/>
        <v>51</v>
      </c>
      <c r="M10" s="10"/>
    </row>
    <row r="11" spans="1:13" ht="36.75" x14ac:dyDescent="0.25">
      <c r="A11" s="41" t="s">
        <v>11</v>
      </c>
      <c r="B11" s="41"/>
      <c r="C11" s="29">
        <v>5</v>
      </c>
      <c r="D11" s="29">
        <v>9</v>
      </c>
      <c r="E11" s="29">
        <v>26</v>
      </c>
      <c r="F11" s="29">
        <v>5</v>
      </c>
      <c r="G11" s="29">
        <v>6</v>
      </c>
      <c r="H11" s="30">
        <f t="shared" si="0"/>
        <v>78.431372549019613</v>
      </c>
      <c r="I11" s="42">
        <f t="shared" si="1"/>
        <v>21.568627450980387</v>
      </c>
      <c r="J11" s="42"/>
      <c r="K11" s="8">
        <f t="shared" si="2"/>
        <v>51</v>
      </c>
      <c r="M11" s="10"/>
    </row>
    <row r="12" spans="1:13" ht="36.75" x14ac:dyDescent="0.25">
      <c r="A12" s="41" t="s">
        <v>35</v>
      </c>
      <c r="B12" s="41"/>
      <c r="C12" s="29">
        <v>7</v>
      </c>
      <c r="D12" s="29">
        <v>11</v>
      </c>
      <c r="E12" s="29">
        <v>25</v>
      </c>
      <c r="F12" s="29">
        <v>3</v>
      </c>
      <c r="G12" s="29">
        <v>5</v>
      </c>
      <c r="H12" s="30">
        <f t="shared" si="0"/>
        <v>84.313725490196077</v>
      </c>
      <c r="I12" s="42">
        <f t="shared" si="1"/>
        <v>15.686274509803923</v>
      </c>
      <c r="J12" s="42"/>
      <c r="K12" s="8">
        <f t="shared" si="2"/>
        <v>51</v>
      </c>
      <c r="M12" s="10"/>
    </row>
    <row r="13" spans="1:13" ht="36.75" x14ac:dyDescent="0.25">
      <c r="A13" s="41" t="s">
        <v>36</v>
      </c>
      <c r="B13" s="41"/>
      <c r="C13" s="29">
        <v>5</v>
      </c>
      <c r="D13" s="29">
        <v>6</v>
      </c>
      <c r="E13" s="29">
        <v>26</v>
      </c>
      <c r="F13" s="29">
        <v>8</v>
      </c>
      <c r="G13" s="29">
        <v>6</v>
      </c>
      <c r="H13" s="30">
        <f t="shared" si="0"/>
        <v>72.549019607843135</v>
      </c>
      <c r="I13" s="42">
        <f t="shared" si="1"/>
        <v>27.450980392156865</v>
      </c>
      <c r="J13" s="42"/>
      <c r="K13" s="8">
        <f t="shared" si="2"/>
        <v>51</v>
      </c>
      <c r="M13" s="10" t="s">
        <v>26</v>
      </c>
    </row>
    <row r="14" spans="1:13" ht="36.75" x14ac:dyDescent="0.25">
      <c r="A14" s="41" t="s">
        <v>37</v>
      </c>
      <c r="B14" s="41"/>
      <c r="C14" s="29">
        <v>4</v>
      </c>
      <c r="D14" s="29">
        <v>6</v>
      </c>
      <c r="E14" s="29">
        <v>28</v>
      </c>
      <c r="F14" s="29">
        <v>8</v>
      </c>
      <c r="G14" s="29">
        <v>5</v>
      </c>
      <c r="H14" s="30">
        <f t="shared" si="0"/>
        <v>74.509803921568633</v>
      </c>
      <c r="I14" s="42">
        <f t="shared" si="1"/>
        <v>25.490196078431367</v>
      </c>
      <c r="J14" s="42"/>
      <c r="K14" s="8">
        <f t="shared" si="2"/>
        <v>51</v>
      </c>
      <c r="M14" s="10"/>
    </row>
    <row r="15" spans="1:13" ht="36.75" x14ac:dyDescent="0.25">
      <c r="A15" s="41" t="s">
        <v>15</v>
      </c>
      <c r="B15" s="41"/>
      <c r="C15" s="29">
        <v>4</v>
      </c>
      <c r="D15" s="29">
        <v>3</v>
      </c>
      <c r="E15" s="29">
        <v>27</v>
      </c>
      <c r="F15" s="29">
        <v>6</v>
      </c>
      <c r="G15" s="29">
        <v>11</v>
      </c>
      <c r="H15" s="30">
        <f t="shared" si="0"/>
        <v>66.666666666666657</v>
      </c>
      <c r="I15" s="42">
        <f t="shared" si="1"/>
        <v>33.333333333333343</v>
      </c>
      <c r="J15" s="42"/>
      <c r="K15" s="8">
        <f t="shared" si="2"/>
        <v>51</v>
      </c>
      <c r="M15" s="10"/>
    </row>
    <row r="16" spans="1:13" ht="36.75" x14ac:dyDescent="0.25">
      <c r="A16" s="41" t="s">
        <v>16</v>
      </c>
      <c r="B16" s="41"/>
      <c r="C16" s="29">
        <v>6</v>
      </c>
      <c r="D16" s="29">
        <v>10</v>
      </c>
      <c r="E16" s="29">
        <v>29</v>
      </c>
      <c r="F16" s="29">
        <v>1</v>
      </c>
      <c r="G16" s="29">
        <v>5</v>
      </c>
      <c r="H16" s="30">
        <f t="shared" si="0"/>
        <v>88.235294117647058</v>
      </c>
      <c r="I16" s="42">
        <f t="shared" si="1"/>
        <v>11.764705882352942</v>
      </c>
      <c r="J16" s="42"/>
      <c r="K16" s="8">
        <f t="shared" si="2"/>
        <v>51</v>
      </c>
      <c r="M16" s="10"/>
    </row>
    <row r="17" spans="1:13" ht="36.75" x14ac:dyDescent="0.25">
      <c r="A17" s="41" t="s">
        <v>38</v>
      </c>
      <c r="B17" s="41"/>
      <c r="C17" s="29">
        <v>7</v>
      </c>
      <c r="D17" s="29">
        <v>8</v>
      </c>
      <c r="E17" s="29">
        <v>26</v>
      </c>
      <c r="F17" s="29">
        <v>4</v>
      </c>
      <c r="G17" s="29">
        <v>6</v>
      </c>
      <c r="H17" s="30">
        <f t="shared" si="0"/>
        <v>80.392156862745097</v>
      </c>
      <c r="I17" s="42">
        <f t="shared" si="1"/>
        <v>19.607843137254903</v>
      </c>
      <c r="J17" s="42"/>
      <c r="K17" s="8">
        <f t="shared" si="2"/>
        <v>51</v>
      </c>
      <c r="M17" s="10"/>
    </row>
    <row r="18" spans="1:13" ht="36.75" x14ac:dyDescent="0.25">
      <c r="A18" s="41" t="s">
        <v>39</v>
      </c>
      <c r="B18" s="41"/>
      <c r="C18" s="29">
        <v>7</v>
      </c>
      <c r="D18" s="29">
        <v>14</v>
      </c>
      <c r="E18" s="29">
        <v>24</v>
      </c>
      <c r="F18" s="29">
        <v>2</v>
      </c>
      <c r="G18" s="29">
        <v>4</v>
      </c>
      <c r="H18" s="30">
        <f t="shared" si="0"/>
        <v>88.235294117647058</v>
      </c>
      <c r="I18" s="42">
        <f t="shared" si="1"/>
        <v>11.764705882352942</v>
      </c>
      <c r="J18" s="42"/>
      <c r="K18" s="8">
        <f t="shared" si="2"/>
        <v>51</v>
      </c>
      <c r="M18" s="10"/>
    </row>
    <row r="19" spans="1:13" ht="36.75" x14ac:dyDescent="0.25">
      <c r="A19" s="41" t="s">
        <v>40</v>
      </c>
      <c r="B19" s="41"/>
      <c r="C19" s="29">
        <v>13</v>
      </c>
      <c r="D19" s="29">
        <v>10</v>
      </c>
      <c r="E19" s="29">
        <v>24</v>
      </c>
      <c r="F19" s="29">
        <v>0</v>
      </c>
      <c r="G19" s="29">
        <v>4</v>
      </c>
      <c r="H19" s="30">
        <f t="shared" si="0"/>
        <v>92.156862745098039</v>
      </c>
      <c r="I19" s="42">
        <f t="shared" si="1"/>
        <v>7.8431372549019613</v>
      </c>
      <c r="J19" s="42"/>
      <c r="K19" s="8">
        <f t="shared" si="2"/>
        <v>51</v>
      </c>
      <c r="M19" s="10"/>
    </row>
    <row r="20" spans="1:13" ht="36.75" x14ac:dyDescent="0.25">
      <c r="A20" s="34"/>
      <c r="B20" s="34"/>
      <c r="C20" s="35"/>
      <c r="D20" s="35"/>
      <c r="E20" s="35"/>
      <c r="F20" s="35"/>
      <c r="G20" s="35"/>
      <c r="H20" s="36"/>
      <c r="I20" s="36"/>
      <c r="J20" s="36"/>
      <c r="K20" s="8"/>
      <c r="L20" s="37"/>
      <c r="M20" s="38"/>
    </row>
    <row r="21" spans="1:13" ht="19.5" customHeight="1" x14ac:dyDescent="0.25">
      <c r="A21" s="53" t="s">
        <v>125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1:13" ht="19.5" customHeight="1" x14ac:dyDescent="0.2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3" spans="1:13" ht="19.5" customHeight="1" x14ac:dyDescent="0.2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</row>
    <row r="24" spans="1:13" ht="19.5" customHeight="1" x14ac:dyDescent="0.2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</row>
    <row r="25" spans="1:13" ht="19.5" customHeight="1" x14ac:dyDescent="0.2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</row>
    <row r="26" spans="1:13" ht="19.5" customHeight="1" x14ac:dyDescent="0.2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</row>
    <row r="27" spans="1:13" ht="19.5" customHeight="1" x14ac:dyDescent="0.2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</row>
    <row r="28" spans="1:13" ht="16.5" customHeight="1" x14ac:dyDescent="0.2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1:13" ht="16.5" customHeight="1" x14ac:dyDescent="0.2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</row>
    <row r="30" spans="1:13" ht="16.5" customHeight="1" x14ac:dyDescent="0.2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</row>
    <row r="31" spans="1:13" ht="16.5" customHeight="1" x14ac:dyDescent="0.2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1:13" ht="16.5" customHeight="1" x14ac:dyDescent="0.25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</row>
    <row r="33" spans="1:13" ht="16.5" customHeight="1" x14ac:dyDescent="0.2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1:13" ht="16.5" customHeight="1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</row>
    <row r="35" spans="1:13" ht="16.5" customHeight="1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3" ht="363" customHeight="1" x14ac:dyDescent="0.2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</row>
    <row r="37" spans="1:13" ht="29.25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3"/>
      <c r="L37" s="33"/>
      <c r="M37" s="33"/>
    </row>
    <row r="38" spans="1:13" ht="20.25" x14ac:dyDescent="0.25">
      <c r="A38" s="44" t="s">
        <v>6</v>
      </c>
      <c r="B38" s="44"/>
      <c r="C38" s="44"/>
      <c r="D38" s="44"/>
      <c r="E38" s="44"/>
      <c r="F38" s="44"/>
      <c r="H38" s="45" t="s">
        <v>7</v>
      </c>
      <c r="I38" s="45"/>
      <c r="J38" s="45"/>
      <c r="K38" s="45"/>
      <c r="L38" s="45"/>
      <c r="M38" s="45"/>
    </row>
    <row r="39" spans="1:13" x14ac:dyDescent="0.25">
      <c r="A39" s="1"/>
      <c r="B39" s="4" t="s">
        <v>0</v>
      </c>
      <c r="C39" s="4" t="s">
        <v>2</v>
      </c>
      <c r="D39" s="4" t="s">
        <v>20</v>
      </c>
      <c r="E39" s="4" t="s">
        <v>3</v>
      </c>
      <c r="F39" s="4" t="s">
        <v>4</v>
      </c>
      <c r="H39" s="1"/>
      <c r="I39" s="4" t="s">
        <v>0</v>
      </c>
      <c r="J39" s="4" t="s">
        <v>2</v>
      </c>
      <c r="K39" s="4" t="s">
        <v>20</v>
      </c>
      <c r="L39" s="4" t="s">
        <v>3</v>
      </c>
      <c r="M39" s="4" t="s">
        <v>4</v>
      </c>
    </row>
    <row r="40" spans="1:13" x14ac:dyDescent="0.25">
      <c r="A40" s="2" t="s">
        <v>21</v>
      </c>
      <c r="B40" s="5">
        <f>圖表統計!C6</f>
        <v>5</v>
      </c>
      <c r="C40" s="5">
        <f>圖表統計!D6</f>
        <v>10</v>
      </c>
      <c r="D40" s="5">
        <f>圖表統計!E6</f>
        <v>24</v>
      </c>
      <c r="E40" s="5">
        <f>圖表統計!F6</f>
        <v>9</v>
      </c>
      <c r="F40" s="5">
        <f>圖表統計!G6</f>
        <v>3</v>
      </c>
      <c r="H40" s="2" t="s">
        <v>21</v>
      </c>
      <c r="I40" s="5">
        <f>圖表統計!C7</f>
        <v>6</v>
      </c>
      <c r="J40" s="5">
        <f>圖表統計!D7</f>
        <v>8</v>
      </c>
      <c r="K40" s="5">
        <f>圖表統計!E7</f>
        <v>23</v>
      </c>
      <c r="L40" s="5">
        <f>圖表統計!F7</f>
        <v>7</v>
      </c>
      <c r="M40" s="5">
        <f>圖表統計!G7</f>
        <v>7</v>
      </c>
    </row>
    <row r="41" spans="1:13" x14ac:dyDescent="0.25">
      <c r="A41" s="3" t="s">
        <v>22</v>
      </c>
      <c r="B41" s="6">
        <f>B40/K6</f>
        <v>9.8039215686274508E-2</v>
      </c>
      <c r="C41" s="6">
        <f>C40/K6</f>
        <v>0.19607843137254902</v>
      </c>
      <c r="D41" s="6">
        <f>D40/K6</f>
        <v>0.47058823529411764</v>
      </c>
      <c r="E41" s="6">
        <f>E40/K6</f>
        <v>0.17647058823529413</v>
      </c>
      <c r="F41" s="6">
        <f>F40/K6</f>
        <v>5.8823529411764705E-2</v>
      </c>
      <c r="H41" s="3" t="s">
        <v>22</v>
      </c>
      <c r="I41" s="6">
        <f>ROUNDUP(I40/K6,2)</f>
        <v>0.12</v>
      </c>
      <c r="J41" s="6">
        <f>ROUND(J40/K6,2)</f>
        <v>0.16</v>
      </c>
      <c r="K41" s="6">
        <f>ROUND(K40/K6,2)</f>
        <v>0.45</v>
      </c>
      <c r="L41" s="6">
        <f>ROUND(L40/K6,2)</f>
        <v>0.14000000000000001</v>
      </c>
      <c r="M41" s="6">
        <f>ROUND(M40/K6,2)</f>
        <v>0.14000000000000001</v>
      </c>
    </row>
    <row r="60" spans="1:13" ht="20.25" x14ac:dyDescent="0.25">
      <c r="A60" s="44" t="s">
        <v>8</v>
      </c>
      <c r="B60" s="44"/>
      <c r="C60" s="44"/>
      <c r="D60" s="44"/>
      <c r="E60" s="44"/>
      <c r="F60" s="44"/>
      <c r="H60" s="45" t="s">
        <v>9</v>
      </c>
      <c r="I60" s="45"/>
      <c r="J60" s="45"/>
      <c r="K60" s="45"/>
      <c r="L60" s="45"/>
      <c r="M60" s="45"/>
    </row>
    <row r="61" spans="1:13" x14ac:dyDescent="0.25">
      <c r="A61" s="1"/>
      <c r="B61" s="4" t="s">
        <v>0</v>
      </c>
      <c r="C61" s="4" t="s">
        <v>2</v>
      </c>
      <c r="D61" s="4" t="s">
        <v>20</v>
      </c>
      <c r="E61" s="4" t="s">
        <v>3</v>
      </c>
      <c r="F61" s="4" t="s">
        <v>4</v>
      </c>
      <c r="H61" s="1"/>
      <c r="I61" s="4" t="s">
        <v>0</v>
      </c>
      <c r="J61" s="4" t="s">
        <v>2</v>
      </c>
      <c r="K61" s="4" t="s">
        <v>20</v>
      </c>
      <c r="L61" s="4" t="s">
        <v>3</v>
      </c>
      <c r="M61" s="4" t="s">
        <v>4</v>
      </c>
    </row>
    <row r="62" spans="1:13" x14ac:dyDescent="0.25">
      <c r="A62" s="2" t="s">
        <v>21</v>
      </c>
      <c r="B62" s="5">
        <f>圖表統計!C8</f>
        <v>9</v>
      </c>
      <c r="C62" s="5">
        <f>圖表統計!D8</f>
        <v>13</v>
      </c>
      <c r="D62" s="5">
        <f>圖表統計!E8</f>
        <v>24</v>
      </c>
      <c r="E62" s="5">
        <f>圖表統計!F8</f>
        <v>2</v>
      </c>
      <c r="F62" s="5">
        <f>圖表統計!G8</f>
        <v>3</v>
      </c>
      <c r="H62" s="2" t="s">
        <v>21</v>
      </c>
      <c r="I62" s="5">
        <f>圖表統計!C9</f>
        <v>7</v>
      </c>
      <c r="J62" s="5">
        <f>圖表統計!D9</f>
        <v>8</v>
      </c>
      <c r="K62" s="5">
        <f>圖表統計!E9</f>
        <v>26</v>
      </c>
      <c r="L62" s="5">
        <f>圖表統計!F9</f>
        <v>7</v>
      </c>
      <c r="M62" s="5">
        <f>圖表統計!G9</f>
        <v>3</v>
      </c>
    </row>
    <row r="63" spans="1:13" x14ac:dyDescent="0.25">
      <c r="A63" s="3" t="s">
        <v>22</v>
      </c>
      <c r="B63" s="6">
        <f>ROUND(B62/K6,2)</f>
        <v>0.18</v>
      </c>
      <c r="C63" s="6">
        <f>ROUND(C62/K6,2)</f>
        <v>0.25</v>
      </c>
      <c r="D63" s="6">
        <f>ROUND(D62/K6,2)</f>
        <v>0.47</v>
      </c>
      <c r="E63" s="6">
        <f>ROUNDDOWN(E62/K6,2)</f>
        <v>0.03</v>
      </c>
      <c r="F63" s="6">
        <f>ROUND(F62/K6,2)</f>
        <v>0.06</v>
      </c>
      <c r="H63" s="3" t="s">
        <v>22</v>
      </c>
      <c r="I63" s="6">
        <f>ROUND(I62/K6,2)</f>
        <v>0.14000000000000001</v>
      </c>
      <c r="J63" s="6">
        <f>ROUND(J62/K6,2)</f>
        <v>0.16</v>
      </c>
      <c r="K63" s="6">
        <f>ROUND(K62/K6,2)</f>
        <v>0.51</v>
      </c>
      <c r="L63" s="6">
        <f>ROUND(L62/K6,2)</f>
        <v>0.14000000000000001</v>
      </c>
      <c r="M63" s="6">
        <f>ROUND(M62/K6,2)</f>
        <v>0.06</v>
      </c>
    </row>
    <row r="79" spans="1:13" ht="20.25" x14ac:dyDescent="0.25">
      <c r="A79" s="44" t="s">
        <v>10</v>
      </c>
      <c r="B79" s="44"/>
      <c r="C79" s="44"/>
      <c r="D79" s="44"/>
      <c r="E79" s="44"/>
      <c r="F79" s="44"/>
      <c r="H79" s="45" t="s">
        <v>11</v>
      </c>
      <c r="I79" s="45"/>
      <c r="J79" s="45"/>
      <c r="K79" s="45"/>
      <c r="L79" s="45"/>
      <c r="M79" s="45"/>
    </row>
    <row r="80" spans="1:13" x14ac:dyDescent="0.25">
      <c r="A80" s="1"/>
      <c r="B80" s="4" t="s">
        <v>0</v>
      </c>
      <c r="C80" s="4" t="s">
        <v>2</v>
      </c>
      <c r="D80" s="4" t="s">
        <v>20</v>
      </c>
      <c r="E80" s="4" t="s">
        <v>3</v>
      </c>
      <c r="F80" s="4" t="s">
        <v>4</v>
      </c>
      <c r="H80" s="1"/>
      <c r="I80" s="4" t="s">
        <v>0</v>
      </c>
      <c r="J80" s="4" t="s">
        <v>2</v>
      </c>
      <c r="K80" s="4" t="s">
        <v>20</v>
      </c>
      <c r="L80" s="4" t="s">
        <v>3</v>
      </c>
      <c r="M80" s="4" t="s">
        <v>4</v>
      </c>
    </row>
    <row r="81" spans="1:13" x14ac:dyDescent="0.25">
      <c r="A81" s="2" t="s">
        <v>21</v>
      </c>
      <c r="B81" s="5">
        <f>圖表統計!C10</f>
        <v>7</v>
      </c>
      <c r="C81" s="5">
        <f>圖表統計!D10</f>
        <v>9</v>
      </c>
      <c r="D81" s="5">
        <f>圖表統計!E10</f>
        <v>26</v>
      </c>
      <c r="E81" s="5">
        <f>圖表統計!F10</f>
        <v>5</v>
      </c>
      <c r="F81" s="5">
        <f>圖表統計!G10</f>
        <v>4</v>
      </c>
      <c r="H81" s="2" t="s">
        <v>21</v>
      </c>
      <c r="I81" s="5">
        <f>圖表統計!C11</f>
        <v>5</v>
      </c>
      <c r="J81" s="5">
        <f>圖表統計!D11</f>
        <v>9</v>
      </c>
      <c r="K81" s="5">
        <f>圖表統計!E11</f>
        <v>26</v>
      </c>
      <c r="L81" s="5">
        <f>圖表統計!F11</f>
        <v>5</v>
      </c>
      <c r="M81" s="5">
        <f>圖表統計!G11</f>
        <v>6</v>
      </c>
    </row>
    <row r="82" spans="1:13" x14ac:dyDescent="0.25">
      <c r="A82" s="3" t="s">
        <v>22</v>
      </c>
      <c r="B82" s="6">
        <f>ROUNDUP(B81/K6,2)</f>
        <v>0.14000000000000001</v>
      </c>
      <c r="C82" s="6">
        <f>ROUND(C81/K6,2)</f>
        <v>0.18</v>
      </c>
      <c r="D82" s="6">
        <f>ROUND(D81/K6,2)</f>
        <v>0.51</v>
      </c>
      <c r="E82" s="6">
        <f>ROUND(E81/K6,2)</f>
        <v>0.1</v>
      </c>
      <c r="F82" s="6">
        <f>ROUND(F81/K6,2)</f>
        <v>0.08</v>
      </c>
      <c r="H82" s="3" t="s">
        <v>22</v>
      </c>
      <c r="I82" s="6">
        <f>ROUND(I81/K6,2)</f>
        <v>0.1</v>
      </c>
      <c r="J82" s="6">
        <f>ROUND(J81/K6,2)</f>
        <v>0.18</v>
      </c>
      <c r="K82" s="6">
        <f>ROUND(K81/K6,2)</f>
        <v>0.51</v>
      </c>
      <c r="L82" s="6">
        <f>ROUNDDOWN(L81/K6,2)</f>
        <v>0.09</v>
      </c>
      <c r="M82" s="6">
        <f>ROUND(M81/K6,2)</f>
        <v>0.12</v>
      </c>
    </row>
    <row r="101" spans="1:13" ht="20.25" x14ac:dyDescent="0.25">
      <c r="A101" s="44" t="s">
        <v>12</v>
      </c>
      <c r="B101" s="44"/>
      <c r="C101" s="44"/>
      <c r="D101" s="44"/>
      <c r="E101" s="44"/>
      <c r="F101" s="44"/>
      <c r="H101" s="45" t="s">
        <v>13</v>
      </c>
      <c r="I101" s="45"/>
      <c r="J101" s="45"/>
      <c r="K101" s="45"/>
      <c r="L101" s="45"/>
      <c r="M101" s="45"/>
    </row>
    <row r="102" spans="1:13" x14ac:dyDescent="0.25">
      <c r="A102" s="1"/>
      <c r="B102" s="4" t="s">
        <v>0</v>
      </c>
      <c r="C102" s="4" t="s">
        <v>2</v>
      </c>
      <c r="D102" s="4" t="s">
        <v>20</v>
      </c>
      <c r="E102" s="4" t="s">
        <v>3</v>
      </c>
      <c r="F102" s="4" t="s">
        <v>4</v>
      </c>
      <c r="H102" s="1"/>
      <c r="I102" s="4" t="s">
        <v>0</v>
      </c>
      <c r="J102" s="4" t="s">
        <v>2</v>
      </c>
      <c r="K102" s="4" t="s">
        <v>20</v>
      </c>
      <c r="L102" s="4" t="s">
        <v>3</v>
      </c>
      <c r="M102" s="4" t="s">
        <v>4</v>
      </c>
    </row>
    <row r="103" spans="1:13" x14ac:dyDescent="0.25">
      <c r="A103" s="2" t="s">
        <v>21</v>
      </c>
      <c r="B103" s="5">
        <f>圖表統計!C12</f>
        <v>7</v>
      </c>
      <c r="C103" s="5">
        <f>圖表統計!D12</f>
        <v>11</v>
      </c>
      <c r="D103" s="5">
        <f>圖表統計!E12</f>
        <v>25</v>
      </c>
      <c r="E103" s="5">
        <f>圖表統計!F12</f>
        <v>3</v>
      </c>
      <c r="F103" s="5">
        <f>圖表統計!G12</f>
        <v>5</v>
      </c>
      <c r="H103" s="2" t="s">
        <v>21</v>
      </c>
      <c r="I103" s="5">
        <f>圖表統計!C13</f>
        <v>5</v>
      </c>
      <c r="J103" s="5">
        <f>圖表統計!D13</f>
        <v>6</v>
      </c>
      <c r="K103" s="5">
        <f>圖表統計!E13</f>
        <v>26</v>
      </c>
      <c r="L103" s="5">
        <f>圖表統計!F13</f>
        <v>8</v>
      </c>
      <c r="M103" s="5">
        <f>圖表統計!G13</f>
        <v>6</v>
      </c>
    </row>
    <row r="104" spans="1:13" x14ac:dyDescent="0.25">
      <c r="A104" s="3" t="s">
        <v>22</v>
      </c>
      <c r="B104" s="6">
        <f>ROUND(B103/K6,2)</f>
        <v>0.14000000000000001</v>
      </c>
      <c r="C104" s="6">
        <f>ROUND(C103/K6,2)</f>
        <v>0.22</v>
      </c>
      <c r="D104" s="6">
        <f>ROUND(D103/K6,2)</f>
        <v>0.49</v>
      </c>
      <c r="E104" s="6">
        <f>ROUND(E103/K6,2)</f>
        <v>0.06</v>
      </c>
      <c r="F104" s="6">
        <f>ROUND(F103/K6,2)</f>
        <v>0.1</v>
      </c>
      <c r="H104" s="3" t="s">
        <v>22</v>
      </c>
      <c r="I104" s="6">
        <f>ROUND(I103/K6,2)</f>
        <v>0.1</v>
      </c>
      <c r="J104" s="6">
        <f>ROUND(J103/K6,2)</f>
        <v>0.12</v>
      </c>
      <c r="K104" s="6">
        <f>ROUND(K103/K6,2)</f>
        <v>0.51</v>
      </c>
      <c r="L104" s="6">
        <f>ROUND(L103/K6,2)</f>
        <v>0.16</v>
      </c>
      <c r="M104" s="6">
        <f>ROUND(M103/K6,2)</f>
        <v>0.12</v>
      </c>
    </row>
    <row r="124" spans="1:13" ht="20.25" x14ac:dyDescent="0.25">
      <c r="A124" s="44" t="s">
        <v>14</v>
      </c>
      <c r="B124" s="44"/>
      <c r="C124" s="44"/>
      <c r="D124" s="44"/>
      <c r="E124" s="44"/>
      <c r="F124" s="44"/>
      <c r="H124" s="45" t="s">
        <v>15</v>
      </c>
      <c r="I124" s="45"/>
      <c r="J124" s="45"/>
      <c r="K124" s="45"/>
      <c r="L124" s="45"/>
      <c r="M124" s="45"/>
    </row>
    <row r="125" spans="1:13" x14ac:dyDescent="0.25">
      <c r="A125" s="1"/>
      <c r="B125" s="4" t="s">
        <v>0</v>
      </c>
      <c r="C125" s="4" t="s">
        <v>2</v>
      </c>
      <c r="D125" s="4" t="s">
        <v>20</v>
      </c>
      <c r="E125" s="4" t="s">
        <v>3</v>
      </c>
      <c r="F125" s="4" t="s">
        <v>4</v>
      </c>
      <c r="H125" s="1"/>
      <c r="I125" s="4" t="s">
        <v>0</v>
      </c>
      <c r="J125" s="4" t="s">
        <v>2</v>
      </c>
      <c r="K125" s="4" t="s">
        <v>20</v>
      </c>
      <c r="L125" s="4" t="s">
        <v>3</v>
      </c>
      <c r="M125" s="4" t="s">
        <v>4</v>
      </c>
    </row>
    <row r="126" spans="1:13" x14ac:dyDescent="0.25">
      <c r="A126" s="2" t="s">
        <v>21</v>
      </c>
      <c r="B126" s="5">
        <f>圖表統計!C14</f>
        <v>4</v>
      </c>
      <c r="C126" s="5">
        <f>圖表統計!D14</f>
        <v>6</v>
      </c>
      <c r="D126" s="5">
        <f>圖表統計!E14</f>
        <v>28</v>
      </c>
      <c r="E126" s="5">
        <f>圖表統計!F14</f>
        <v>8</v>
      </c>
      <c r="F126" s="5">
        <f>圖表統計!G14</f>
        <v>5</v>
      </c>
      <c r="H126" s="2" t="s">
        <v>21</v>
      </c>
      <c r="I126" s="5">
        <f>圖表統計!C15</f>
        <v>4</v>
      </c>
      <c r="J126" s="5">
        <f>圖表統計!D15</f>
        <v>3</v>
      </c>
      <c r="K126" s="5">
        <f>圖表統計!E15</f>
        <v>27</v>
      </c>
      <c r="L126" s="5">
        <f>圖表統計!F15</f>
        <v>6</v>
      </c>
      <c r="M126" s="5">
        <f>圖表統計!G15</f>
        <v>11</v>
      </c>
    </row>
    <row r="127" spans="1:13" x14ac:dyDescent="0.25">
      <c r="A127" s="3" t="s">
        <v>22</v>
      </c>
      <c r="B127" s="6">
        <f>ROUND(B126/K6,2)</f>
        <v>0.08</v>
      </c>
      <c r="C127" s="6">
        <f>ROUND(C126/K6,2)</f>
        <v>0.12</v>
      </c>
      <c r="D127" s="6">
        <f>ROUND(D126/K6,2)</f>
        <v>0.55000000000000004</v>
      </c>
      <c r="E127" s="6">
        <f>ROUND(E126/K6,2)</f>
        <v>0.16</v>
      </c>
      <c r="F127" s="6">
        <f>ROUND(F126/K6,2)</f>
        <v>0.1</v>
      </c>
      <c r="H127" s="3" t="s">
        <v>22</v>
      </c>
      <c r="I127" s="6">
        <f>ROUND(I126/K6,2)</f>
        <v>0.08</v>
      </c>
      <c r="J127" s="6">
        <f>ROUND(J126/K6,2)</f>
        <v>0.06</v>
      </c>
      <c r="K127" s="6">
        <f>ROUND(K126/K6,2)</f>
        <v>0.53</v>
      </c>
      <c r="L127" s="6">
        <f>ROUND(L126/K6,2)</f>
        <v>0.12</v>
      </c>
      <c r="M127" s="6">
        <f>ROUND(M126/K6,2)</f>
        <v>0.22</v>
      </c>
    </row>
    <row r="147" spans="1:13" ht="20.25" x14ac:dyDescent="0.25">
      <c r="A147" s="44" t="s">
        <v>16</v>
      </c>
      <c r="B147" s="44"/>
      <c r="C147" s="44"/>
      <c r="D147" s="44"/>
      <c r="E147" s="44"/>
      <c r="F147" s="44"/>
      <c r="H147" s="45" t="s">
        <v>17</v>
      </c>
      <c r="I147" s="45"/>
      <c r="J147" s="45"/>
      <c r="K147" s="45"/>
      <c r="L147" s="45"/>
      <c r="M147" s="45"/>
    </row>
    <row r="148" spans="1:13" x14ac:dyDescent="0.25">
      <c r="A148" s="1"/>
      <c r="B148" s="4" t="s">
        <v>0</v>
      </c>
      <c r="C148" s="4" t="s">
        <v>2</v>
      </c>
      <c r="D148" s="4" t="s">
        <v>20</v>
      </c>
      <c r="E148" s="4" t="s">
        <v>3</v>
      </c>
      <c r="F148" s="4" t="s">
        <v>4</v>
      </c>
      <c r="H148" s="1"/>
      <c r="I148" s="4" t="s">
        <v>0</v>
      </c>
      <c r="J148" s="4" t="s">
        <v>2</v>
      </c>
      <c r="K148" s="4" t="s">
        <v>20</v>
      </c>
      <c r="L148" s="4" t="s">
        <v>3</v>
      </c>
      <c r="M148" s="4" t="s">
        <v>4</v>
      </c>
    </row>
    <row r="149" spans="1:13" x14ac:dyDescent="0.25">
      <c r="A149" s="2" t="s">
        <v>21</v>
      </c>
      <c r="B149" s="5">
        <f>圖表統計!C16</f>
        <v>6</v>
      </c>
      <c r="C149" s="5">
        <f>圖表統計!D16</f>
        <v>10</v>
      </c>
      <c r="D149" s="5">
        <f>圖表統計!E16</f>
        <v>29</v>
      </c>
      <c r="E149" s="5">
        <f>圖表統計!F16</f>
        <v>1</v>
      </c>
      <c r="F149" s="5">
        <f>圖表統計!G16</f>
        <v>5</v>
      </c>
      <c r="H149" s="2" t="s">
        <v>21</v>
      </c>
      <c r="I149" s="5">
        <f>圖表統計!C17</f>
        <v>7</v>
      </c>
      <c r="J149" s="5">
        <f>圖表統計!D17</f>
        <v>8</v>
      </c>
      <c r="K149" s="5">
        <f>圖表統計!E17</f>
        <v>26</v>
      </c>
      <c r="L149" s="5">
        <f>圖表統計!F17</f>
        <v>4</v>
      </c>
      <c r="M149" s="5">
        <f>圖表統計!G17</f>
        <v>6</v>
      </c>
    </row>
    <row r="150" spans="1:13" x14ac:dyDescent="0.25">
      <c r="A150" s="3" t="s">
        <v>22</v>
      </c>
      <c r="B150" s="6">
        <f>ROUND(B149/K6,2)</f>
        <v>0.12</v>
      </c>
      <c r="C150" s="6">
        <f>ROUND(C149/K6,2)</f>
        <v>0.2</v>
      </c>
      <c r="D150" s="6">
        <f>ROUND(D149/K6,2)</f>
        <v>0.56999999999999995</v>
      </c>
      <c r="E150" s="6">
        <f>ROUND(E149/K6,2)</f>
        <v>0.02</v>
      </c>
      <c r="F150" s="6">
        <f>ROUND(F149/K6,2)</f>
        <v>0.1</v>
      </c>
      <c r="H150" s="3" t="s">
        <v>22</v>
      </c>
      <c r="I150" s="6">
        <f>ROUND(I149/K6,2)</f>
        <v>0.14000000000000001</v>
      </c>
      <c r="J150" s="6">
        <f>ROUND(J149/K6,2)</f>
        <v>0.16</v>
      </c>
      <c r="K150" s="6">
        <f>ROUND(K149/K6,2)</f>
        <v>0.51</v>
      </c>
      <c r="L150" s="6">
        <f>ROUND(L149/K6,2)</f>
        <v>0.08</v>
      </c>
      <c r="M150" s="6">
        <f>ROUND(M149/K6,2)</f>
        <v>0.12</v>
      </c>
    </row>
    <row r="169" spans="1:13" ht="20.25" x14ac:dyDescent="0.25">
      <c r="A169" s="44" t="s">
        <v>18</v>
      </c>
      <c r="B169" s="44"/>
      <c r="C169" s="44"/>
      <c r="D169" s="44"/>
      <c r="E169" s="44"/>
      <c r="F169" s="44"/>
      <c r="H169" s="45" t="s">
        <v>19</v>
      </c>
      <c r="I169" s="45"/>
      <c r="J169" s="45"/>
      <c r="K169" s="45"/>
      <c r="L169" s="45"/>
      <c r="M169" s="45"/>
    </row>
    <row r="170" spans="1:13" x14ac:dyDescent="0.25">
      <c r="A170" s="1"/>
      <c r="B170" s="4" t="s">
        <v>0</v>
      </c>
      <c r="C170" s="4" t="s">
        <v>2</v>
      </c>
      <c r="D170" s="4" t="s">
        <v>20</v>
      </c>
      <c r="E170" s="4" t="s">
        <v>3</v>
      </c>
      <c r="F170" s="4" t="s">
        <v>4</v>
      </c>
      <c r="H170" s="1"/>
      <c r="I170" s="4" t="s">
        <v>0</v>
      </c>
      <c r="J170" s="4" t="s">
        <v>2</v>
      </c>
      <c r="K170" s="4" t="s">
        <v>20</v>
      </c>
      <c r="L170" s="4" t="s">
        <v>3</v>
      </c>
      <c r="M170" s="4" t="s">
        <v>4</v>
      </c>
    </row>
    <row r="171" spans="1:13" x14ac:dyDescent="0.25">
      <c r="A171" s="2" t="s">
        <v>21</v>
      </c>
      <c r="B171" s="5">
        <f>圖表統計!C18</f>
        <v>7</v>
      </c>
      <c r="C171" s="5">
        <f>圖表統計!D18</f>
        <v>14</v>
      </c>
      <c r="D171" s="5">
        <f>圖表統計!E18</f>
        <v>24</v>
      </c>
      <c r="E171" s="5">
        <f>圖表統計!F18</f>
        <v>2</v>
      </c>
      <c r="F171" s="5">
        <f>圖表統計!G18</f>
        <v>4</v>
      </c>
      <c r="H171" s="2" t="s">
        <v>21</v>
      </c>
      <c r="I171" s="5">
        <f>圖表統計!C19</f>
        <v>13</v>
      </c>
      <c r="J171" s="5">
        <f>圖表統計!D19</f>
        <v>10</v>
      </c>
      <c r="K171" s="5">
        <f>圖表統計!E19</f>
        <v>24</v>
      </c>
      <c r="L171" s="5">
        <f>圖表統計!F19</f>
        <v>0</v>
      </c>
      <c r="M171" s="5">
        <f>圖表統計!G19</f>
        <v>4</v>
      </c>
    </row>
    <row r="172" spans="1:13" x14ac:dyDescent="0.25">
      <c r="A172" s="3" t="s">
        <v>22</v>
      </c>
      <c r="B172" s="6">
        <f>ROUND(B171/K6,2)</f>
        <v>0.14000000000000001</v>
      </c>
      <c r="C172" s="6">
        <f>ROUND(C171/K6,2)</f>
        <v>0.27</v>
      </c>
      <c r="D172" s="6">
        <f>ROUND(D171/K6,2)</f>
        <v>0.47</v>
      </c>
      <c r="E172" s="6">
        <f>ROUND(E171/K6,2)</f>
        <v>0.04</v>
      </c>
      <c r="F172" s="6">
        <f>ROUND(F171/K6,2)</f>
        <v>0.08</v>
      </c>
      <c r="H172" s="3" t="s">
        <v>22</v>
      </c>
      <c r="I172" s="6">
        <f>ROUND(I171/K6,2)</f>
        <v>0.25</v>
      </c>
      <c r="J172" s="6">
        <f>ROUND(J171/K6,2)</f>
        <v>0.2</v>
      </c>
      <c r="K172" s="6">
        <f>ROUND(K171/K6,2)</f>
        <v>0.47</v>
      </c>
      <c r="L172" s="6">
        <f>ROUND(L171/K6,2)</f>
        <v>0</v>
      </c>
      <c r="M172" s="6">
        <f>ROUND(M171/K6,2)</f>
        <v>0.08</v>
      </c>
    </row>
  </sheetData>
  <mergeCells count="50">
    <mergeCell ref="A169:F169"/>
    <mergeCell ref="H169:M169"/>
    <mergeCell ref="A101:F101"/>
    <mergeCell ref="H101:M101"/>
    <mergeCell ref="A124:F124"/>
    <mergeCell ref="H124:M124"/>
    <mergeCell ref="A147:F147"/>
    <mergeCell ref="H147:M147"/>
    <mergeCell ref="A38:F38"/>
    <mergeCell ref="H38:M38"/>
    <mergeCell ref="A60:F60"/>
    <mergeCell ref="H60:M60"/>
    <mergeCell ref="A79:F79"/>
    <mergeCell ref="H79:M79"/>
    <mergeCell ref="A5:B5"/>
    <mergeCell ref="G2:H2"/>
    <mergeCell ref="I5:J5"/>
    <mergeCell ref="A7:B7"/>
    <mergeCell ref="A8:B8"/>
    <mergeCell ref="A2:C2"/>
    <mergeCell ref="A3:D3"/>
    <mergeCell ref="A6:B6"/>
    <mergeCell ref="I6:J6"/>
    <mergeCell ref="D2:F2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I18:J18"/>
    <mergeCell ref="A21:M36"/>
    <mergeCell ref="A1:M1"/>
    <mergeCell ref="A18:B18"/>
    <mergeCell ref="A19:B19"/>
    <mergeCell ref="I16:J16"/>
    <mergeCell ref="I17:J17"/>
    <mergeCell ref="I19:J19"/>
    <mergeCell ref="I7:J7"/>
    <mergeCell ref="I8:J8"/>
    <mergeCell ref="I9:J9"/>
    <mergeCell ref="I10:J10"/>
    <mergeCell ref="I11:J11"/>
    <mergeCell ref="I12:J12"/>
    <mergeCell ref="I13:J13"/>
    <mergeCell ref="I14:J14"/>
    <mergeCell ref="I15:J15"/>
  </mergeCells>
  <phoneticPr fontId="1" type="noConversion"/>
  <printOptions horizontalCentered="1" verticalCentered="1"/>
  <pageMargins left="0.43307086614173229" right="0.23622047244094491" top="0.35433070866141736" bottom="0.55118110236220474" header="0.31496062992125984" footer="0.31496062992125984"/>
  <pageSetup paperSize="9" scale="58" fitToHeight="0" orientation="portrait" r:id="rId1"/>
  <rowBreaks count="1" manualBreakCount="1">
    <brk id="36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opLeftCell="A13" workbookViewId="0">
      <selection activeCell="Q8" sqref="Q8"/>
    </sheetView>
  </sheetViews>
  <sheetFormatPr defaultRowHeight="16.5" x14ac:dyDescent="0.25"/>
  <cols>
    <col min="2" max="2" width="12.875" customWidth="1"/>
    <col min="3" max="3" width="13.125" style="5" customWidth="1"/>
    <col min="4" max="16" width="9" style="5"/>
    <col min="17" max="17" width="81" customWidth="1"/>
  </cols>
  <sheetData>
    <row r="1" spans="2:24" s="11" customFormat="1" ht="90.75" customHeight="1" thickBot="1" x14ac:dyDescent="0.3">
      <c r="B1" s="11" t="s">
        <v>41</v>
      </c>
      <c r="C1" s="12" t="s">
        <v>42</v>
      </c>
      <c r="D1" s="12" t="s">
        <v>43</v>
      </c>
      <c r="E1" s="12" t="s">
        <v>44</v>
      </c>
      <c r="F1" s="12" t="s">
        <v>45</v>
      </c>
      <c r="G1" s="12" t="s">
        <v>46</v>
      </c>
      <c r="H1" s="12" t="s">
        <v>47</v>
      </c>
      <c r="I1" s="12" t="s">
        <v>48</v>
      </c>
      <c r="J1" s="12" t="s">
        <v>49</v>
      </c>
      <c r="K1" s="12" t="s">
        <v>50</v>
      </c>
      <c r="L1" s="12" t="s">
        <v>51</v>
      </c>
      <c r="M1" s="12" t="s">
        <v>52</v>
      </c>
      <c r="N1" s="12" t="s">
        <v>53</v>
      </c>
      <c r="O1" s="12" t="s">
        <v>54</v>
      </c>
      <c r="P1" s="12" t="s">
        <v>55</v>
      </c>
      <c r="Q1" s="11" t="s">
        <v>56</v>
      </c>
    </row>
    <row r="2" spans="2:24" ht="20.100000000000001" customHeight="1" thickTop="1" thickBot="1" x14ac:dyDescent="0.3">
      <c r="B2" s="13"/>
      <c r="C2" s="14" t="s">
        <v>57</v>
      </c>
      <c r="D2" s="14" t="s">
        <v>57</v>
      </c>
      <c r="E2" s="14" t="s">
        <v>57</v>
      </c>
      <c r="F2" s="14" t="s">
        <v>57</v>
      </c>
      <c r="G2" s="14" t="s">
        <v>57</v>
      </c>
      <c r="H2" s="14" t="s">
        <v>57</v>
      </c>
      <c r="I2" s="14" t="s">
        <v>57</v>
      </c>
      <c r="J2" s="14" t="s">
        <v>57</v>
      </c>
      <c r="K2" s="14" t="s">
        <v>57</v>
      </c>
      <c r="L2" s="14" t="s">
        <v>57</v>
      </c>
      <c r="M2" s="14" t="s">
        <v>57</v>
      </c>
      <c r="N2" s="14" t="s">
        <v>57</v>
      </c>
      <c r="O2" s="14" t="s">
        <v>57</v>
      </c>
      <c r="P2" s="14" t="s">
        <v>57</v>
      </c>
      <c r="Q2" s="46"/>
      <c r="R2" s="47"/>
      <c r="S2" s="15"/>
      <c r="T2" s="15"/>
      <c r="U2" s="15"/>
      <c r="V2" s="15"/>
      <c r="W2" s="15"/>
      <c r="X2" s="15"/>
    </row>
    <row r="3" spans="2:24" ht="20.100000000000001" customHeight="1" thickTop="1" thickBot="1" x14ac:dyDescent="0.3">
      <c r="B3" s="16" t="s">
        <v>58</v>
      </c>
      <c r="C3" s="17" t="s">
        <v>57</v>
      </c>
      <c r="D3" s="17" t="s">
        <v>57</v>
      </c>
      <c r="E3" s="17" t="s">
        <v>57</v>
      </c>
      <c r="F3" s="17" t="s">
        <v>57</v>
      </c>
      <c r="G3" s="17" t="s">
        <v>57</v>
      </c>
      <c r="H3" s="17" t="s">
        <v>57</v>
      </c>
      <c r="I3" s="17" t="s">
        <v>57</v>
      </c>
      <c r="J3" s="17" t="s">
        <v>57</v>
      </c>
      <c r="K3" s="17" t="s">
        <v>57</v>
      </c>
      <c r="L3" s="17" t="s">
        <v>57</v>
      </c>
      <c r="M3" s="17" t="s">
        <v>57</v>
      </c>
      <c r="N3" s="17" t="s">
        <v>57</v>
      </c>
      <c r="O3" s="17" t="s">
        <v>57</v>
      </c>
      <c r="P3" s="17" t="s">
        <v>57</v>
      </c>
      <c r="Q3" s="18"/>
      <c r="R3" s="18"/>
      <c r="S3" s="18"/>
      <c r="T3" s="18"/>
      <c r="U3" s="18"/>
      <c r="V3" s="18"/>
      <c r="W3" s="18"/>
      <c r="X3" s="18"/>
    </row>
    <row r="4" spans="2:24" ht="20.100000000000001" customHeight="1" thickTop="1" x14ac:dyDescent="0.25">
      <c r="B4" s="19" t="s">
        <v>59</v>
      </c>
      <c r="C4" s="20" t="s">
        <v>57</v>
      </c>
      <c r="D4" s="20" t="s">
        <v>57</v>
      </c>
      <c r="E4" s="20" t="s">
        <v>57</v>
      </c>
      <c r="F4" s="20" t="s">
        <v>57</v>
      </c>
      <c r="G4" s="20" t="s">
        <v>57</v>
      </c>
      <c r="H4" s="20" t="s">
        <v>57</v>
      </c>
      <c r="I4" s="20" t="s">
        <v>57</v>
      </c>
      <c r="J4" s="20" t="s">
        <v>57</v>
      </c>
      <c r="K4" s="20" t="s">
        <v>57</v>
      </c>
      <c r="L4" s="20" t="s">
        <v>57</v>
      </c>
      <c r="M4" s="20" t="s">
        <v>57</v>
      </c>
      <c r="N4" s="20" t="s">
        <v>57</v>
      </c>
      <c r="O4" s="20" t="s">
        <v>57</v>
      </c>
      <c r="P4" s="20" t="s">
        <v>57</v>
      </c>
      <c r="Q4" s="21"/>
      <c r="R4" s="21"/>
      <c r="S4" s="21"/>
      <c r="T4" s="21"/>
      <c r="U4" s="21"/>
      <c r="V4" s="21"/>
      <c r="W4" s="21"/>
      <c r="X4" s="21"/>
    </row>
    <row r="5" spans="2:24" ht="20.100000000000001" customHeight="1" thickBot="1" x14ac:dyDescent="0.3">
      <c r="B5" s="16" t="s">
        <v>60</v>
      </c>
      <c r="C5" s="17" t="s">
        <v>57</v>
      </c>
      <c r="D5" s="17" t="s">
        <v>57</v>
      </c>
      <c r="E5" s="17" t="s">
        <v>57</v>
      </c>
      <c r="F5" s="17" t="s">
        <v>57</v>
      </c>
      <c r="G5" s="17" t="s">
        <v>57</v>
      </c>
      <c r="H5" s="17" t="s">
        <v>57</v>
      </c>
      <c r="I5" s="17" t="s">
        <v>57</v>
      </c>
      <c r="J5" s="17" t="s">
        <v>57</v>
      </c>
      <c r="K5" s="17" t="s">
        <v>57</v>
      </c>
      <c r="L5" s="17" t="s">
        <v>57</v>
      </c>
      <c r="M5" s="17" t="s">
        <v>57</v>
      </c>
      <c r="N5" s="17" t="s">
        <v>57</v>
      </c>
      <c r="O5" s="17" t="s">
        <v>57</v>
      </c>
      <c r="P5" s="17" t="s">
        <v>57</v>
      </c>
      <c r="Q5" s="18"/>
      <c r="R5" s="18"/>
      <c r="S5" s="18"/>
      <c r="T5" s="18"/>
      <c r="U5" s="18"/>
      <c r="V5" s="18"/>
      <c r="W5" s="18"/>
      <c r="X5" s="18"/>
    </row>
    <row r="6" spans="2:24" ht="20.100000000000001" customHeight="1" thickTop="1" x14ac:dyDescent="0.25">
      <c r="B6" s="19" t="s">
        <v>61</v>
      </c>
      <c r="C6" s="20" t="s">
        <v>57</v>
      </c>
      <c r="D6" s="20" t="s">
        <v>57</v>
      </c>
      <c r="E6" s="20" t="s">
        <v>57</v>
      </c>
      <c r="F6" s="20" t="s">
        <v>57</v>
      </c>
      <c r="G6" s="20" t="s">
        <v>57</v>
      </c>
      <c r="H6" s="20" t="s">
        <v>57</v>
      </c>
      <c r="I6" s="20" t="s">
        <v>57</v>
      </c>
      <c r="J6" s="20" t="s">
        <v>57</v>
      </c>
      <c r="K6" s="20" t="s">
        <v>62</v>
      </c>
      <c r="L6" s="20" t="s">
        <v>62</v>
      </c>
      <c r="M6" s="20" t="s">
        <v>57</v>
      </c>
      <c r="N6" s="20" t="s">
        <v>57</v>
      </c>
      <c r="O6" s="20" t="s">
        <v>57</v>
      </c>
      <c r="P6" s="20" t="s">
        <v>57</v>
      </c>
      <c r="Q6" s="21"/>
      <c r="R6" s="21"/>
      <c r="S6" s="21"/>
      <c r="T6" s="21"/>
      <c r="U6" s="21"/>
      <c r="V6" s="21"/>
      <c r="W6" s="21"/>
      <c r="X6" s="21"/>
    </row>
    <row r="7" spans="2:24" ht="20.100000000000001" customHeight="1" thickBot="1" x14ac:dyDescent="0.3">
      <c r="B7" s="16" t="s">
        <v>63</v>
      </c>
      <c r="C7" s="17" t="s">
        <v>62</v>
      </c>
      <c r="D7" s="17" t="s">
        <v>57</v>
      </c>
      <c r="E7" s="17" t="s">
        <v>57</v>
      </c>
      <c r="F7" s="17" t="s">
        <v>57</v>
      </c>
      <c r="G7" s="17" t="s">
        <v>57</v>
      </c>
      <c r="H7" s="17" t="s">
        <v>62</v>
      </c>
      <c r="I7" s="17" t="s">
        <v>57</v>
      </c>
      <c r="J7" s="17" t="s">
        <v>62</v>
      </c>
      <c r="K7" s="17" t="s">
        <v>62</v>
      </c>
      <c r="L7" s="17" t="s">
        <v>62</v>
      </c>
      <c r="M7" s="17" t="s">
        <v>57</v>
      </c>
      <c r="N7" s="17" t="s">
        <v>57</v>
      </c>
      <c r="O7" s="17" t="s">
        <v>57</v>
      </c>
      <c r="P7" s="17" t="s">
        <v>57</v>
      </c>
      <c r="Q7" s="18"/>
      <c r="R7" s="18"/>
      <c r="S7" s="18"/>
      <c r="T7" s="18"/>
      <c r="U7" s="18"/>
      <c r="V7" s="18"/>
      <c r="W7" s="18"/>
      <c r="X7" s="18"/>
    </row>
    <row r="8" spans="2:24" ht="20.100000000000001" customHeight="1" thickTop="1" x14ac:dyDescent="0.25">
      <c r="B8" s="19" t="s">
        <v>64</v>
      </c>
      <c r="C8" s="20" t="s">
        <v>62</v>
      </c>
      <c r="D8" s="20" t="s">
        <v>62</v>
      </c>
      <c r="E8" s="20" t="s">
        <v>57</v>
      </c>
      <c r="F8" s="20" t="s">
        <v>57</v>
      </c>
      <c r="G8" s="20" t="s">
        <v>57</v>
      </c>
      <c r="H8" s="20" t="s">
        <v>62</v>
      </c>
      <c r="I8" s="20" t="s">
        <v>57</v>
      </c>
      <c r="J8" s="20" t="s">
        <v>62</v>
      </c>
      <c r="K8" s="20" t="s">
        <v>62</v>
      </c>
      <c r="L8" s="20" t="s">
        <v>62</v>
      </c>
      <c r="M8" s="20" t="s">
        <v>62</v>
      </c>
      <c r="N8" s="20" t="s">
        <v>57</v>
      </c>
      <c r="O8" s="20" t="s">
        <v>57</v>
      </c>
      <c r="P8" s="20" t="s">
        <v>57</v>
      </c>
      <c r="Q8" s="21"/>
      <c r="R8" s="21"/>
      <c r="S8" s="21"/>
      <c r="T8" s="21"/>
      <c r="U8" s="21"/>
      <c r="V8" s="21"/>
      <c r="W8" s="21"/>
      <c r="X8" s="21"/>
    </row>
    <row r="9" spans="2:24" ht="20.100000000000001" customHeight="1" thickBot="1" x14ac:dyDescent="0.3">
      <c r="B9" s="16" t="s">
        <v>65</v>
      </c>
      <c r="C9" s="17" t="s">
        <v>62</v>
      </c>
      <c r="D9" s="17" t="s">
        <v>62</v>
      </c>
      <c r="E9" s="17" t="s">
        <v>57</v>
      </c>
      <c r="F9" s="17" t="s">
        <v>62</v>
      </c>
      <c r="G9" s="17" t="s">
        <v>62</v>
      </c>
      <c r="H9" s="17" t="s">
        <v>62</v>
      </c>
      <c r="I9" s="17" t="s">
        <v>62</v>
      </c>
      <c r="J9" s="17" t="s">
        <v>62</v>
      </c>
      <c r="K9" s="17" t="s">
        <v>62</v>
      </c>
      <c r="L9" s="17" t="s">
        <v>66</v>
      </c>
      <c r="M9" s="17" t="s">
        <v>62</v>
      </c>
      <c r="N9" s="17" t="s">
        <v>62</v>
      </c>
      <c r="O9" s="17" t="s">
        <v>62</v>
      </c>
      <c r="P9" s="17" t="s">
        <v>57</v>
      </c>
      <c r="Q9" s="18"/>
      <c r="R9" s="18"/>
      <c r="S9" s="18"/>
      <c r="T9" s="18"/>
      <c r="U9" s="18"/>
      <c r="V9" s="18"/>
      <c r="W9" s="18"/>
      <c r="X9" s="18"/>
    </row>
    <row r="10" spans="2:24" ht="20.100000000000001" customHeight="1" thickTop="1" x14ac:dyDescent="0.25">
      <c r="B10" s="19" t="s">
        <v>67</v>
      </c>
      <c r="C10" s="20" t="s">
        <v>62</v>
      </c>
      <c r="D10" s="20" t="s">
        <v>62</v>
      </c>
      <c r="E10" s="20" t="s">
        <v>57</v>
      </c>
      <c r="F10" s="20" t="s">
        <v>62</v>
      </c>
      <c r="G10" s="20" t="s">
        <v>62</v>
      </c>
      <c r="H10" s="20" t="s">
        <v>62</v>
      </c>
      <c r="I10" s="20" t="s">
        <v>62</v>
      </c>
      <c r="J10" s="20" t="s">
        <v>62</v>
      </c>
      <c r="K10" s="20" t="s">
        <v>62</v>
      </c>
      <c r="L10" s="20" t="s">
        <v>66</v>
      </c>
      <c r="M10" s="20" t="s">
        <v>62</v>
      </c>
      <c r="N10" s="20" t="s">
        <v>62</v>
      </c>
      <c r="O10" s="20" t="s">
        <v>62</v>
      </c>
      <c r="P10" s="20" t="s">
        <v>57</v>
      </c>
      <c r="Q10" s="21"/>
      <c r="R10" s="21"/>
      <c r="S10" s="21"/>
      <c r="T10" s="21"/>
      <c r="U10" s="21"/>
      <c r="V10" s="21"/>
      <c r="W10" s="21"/>
      <c r="X10" s="21"/>
    </row>
    <row r="11" spans="2:24" ht="20.100000000000001" customHeight="1" thickBot="1" x14ac:dyDescent="0.3">
      <c r="B11" s="16" t="s">
        <v>68</v>
      </c>
      <c r="C11" s="17" t="s">
        <v>62</v>
      </c>
      <c r="D11" s="17" t="s">
        <v>62</v>
      </c>
      <c r="E11" s="17" t="s">
        <v>62</v>
      </c>
      <c r="F11" s="17" t="s">
        <v>62</v>
      </c>
      <c r="G11" s="17" t="s">
        <v>62</v>
      </c>
      <c r="H11" s="17" t="s">
        <v>62</v>
      </c>
      <c r="I11" s="17" t="s">
        <v>62</v>
      </c>
      <c r="J11" s="17" t="s">
        <v>62</v>
      </c>
      <c r="K11" s="17" t="s">
        <v>62</v>
      </c>
      <c r="L11" s="17" t="s">
        <v>66</v>
      </c>
      <c r="M11" s="17" t="s">
        <v>62</v>
      </c>
      <c r="N11" s="17" t="s">
        <v>62</v>
      </c>
      <c r="O11" s="17" t="s">
        <v>62</v>
      </c>
      <c r="P11" s="17" t="s">
        <v>57</v>
      </c>
      <c r="Q11" s="18"/>
      <c r="R11" s="18"/>
      <c r="S11" s="18"/>
      <c r="T11" s="18"/>
      <c r="U11" s="18"/>
      <c r="V11" s="18"/>
      <c r="W11" s="18"/>
      <c r="X11" s="18"/>
    </row>
    <row r="12" spans="2:24" ht="20.100000000000001" customHeight="1" thickTop="1" x14ac:dyDescent="0.25">
      <c r="B12" s="19" t="s">
        <v>69</v>
      </c>
      <c r="C12" s="20" t="s">
        <v>62</v>
      </c>
      <c r="D12" s="20" t="s">
        <v>62</v>
      </c>
      <c r="E12" s="20" t="s">
        <v>62</v>
      </c>
      <c r="F12" s="20" t="s">
        <v>62</v>
      </c>
      <c r="G12" s="20" t="s">
        <v>62</v>
      </c>
      <c r="H12" s="20" t="s">
        <v>62</v>
      </c>
      <c r="I12" s="20" t="s">
        <v>62</v>
      </c>
      <c r="J12" s="20" t="s">
        <v>62</v>
      </c>
      <c r="K12" s="20" t="s">
        <v>66</v>
      </c>
      <c r="L12" s="20" t="s">
        <v>66</v>
      </c>
      <c r="M12" s="20" t="s">
        <v>62</v>
      </c>
      <c r="N12" s="20" t="s">
        <v>62</v>
      </c>
      <c r="O12" s="20" t="s">
        <v>62</v>
      </c>
      <c r="P12" s="20" t="s">
        <v>57</v>
      </c>
      <c r="Q12" s="21"/>
      <c r="R12" s="21"/>
      <c r="S12" s="21"/>
      <c r="T12" s="21"/>
      <c r="U12" s="21"/>
      <c r="V12" s="21"/>
      <c r="W12" s="21"/>
      <c r="X12" s="21"/>
    </row>
    <row r="13" spans="2:24" ht="20.100000000000001" customHeight="1" thickBot="1" x14ac:dyDescent="0.3">
      <c r="B13" s="16" t="s">
        <v>70</v>
      </c>
      <c r="C13" s="17" t="s">
        <v>62</v>
      </c>
      <c r="D13" s="17" t="s">
        <v>62</v>
      </c>
      <c r="E13" s="17" t="s">
        <v>62</v>
      </c>
      <c r="F13" s="17" t="s">
        <v>62</v>
      </c>
      <c r="G13" s="17" t="s">
        <v>62</v>
      </c>
      <c r="H13" s="17" t="s">
        <v>62</v>
      </c>
      <c r="I13" s="17" t="s">
        <v>62</v>
      </c>
      <c r="J13" s="17" t="s">
        <v>66</v>
      </c>
      <c r="K13" s="17" t="s">
        <v>66</v>
      </c>
      <c r="L13" s="17" t="s">
        <v>66</v>
      </c>
      <c r="M13" s="17" t="s">
        <v>62</v>
      </c>
      <c r="N13" s="17" t="s">
        <v>62</v>
      </c>
      <c r="O13" s="17" t="s">
        <v>62</v>
      </c>
      <c r="P13" s="17" t="s">
        <v>57</v>
      </c>
      <c r="Q13" s="18"/>
      <c r="R13" s="18"/>
      <c r="S13" s="18"/>
      <c r="T13" s="18"/>
      <c r="U13" s="18"/>
      <c r="V13" s="18"/>
      <c r="W13" s="18"/>
      <c r="X13" s="18"/>
    </row>
    <row r="14" spans="2:24" ht="20.100000000000001" customHeight="1" thickTop="1" x14ac:dyDescent="0.25">
      <c r="B14" s="19" t="s">
        <v>71</v>
      </c>
      <c r="C14" s="20" t="s">
        <v>62</v>
      </c>
      <c r="D14" s="20" t="s">
        <v>62</v>
      </c>
      <c r="E14" s="20" t="s">
        <v>62</v>
      </c>
      <c r="F14" s="20" t="s">
        <v>62</v>
      </c>
      <c r="G14" s="20" t="s">
        <v>62</v>
      </c>
      <c r="H14" s="20" t="s">
        <v>62</v>
      </c>
      <c r="I14" s="20" t="s">
        <v>62</v>
      </c>
      <c r="J14" s="20" t="s">
        <v>66</v>
      </c>
      <c r="K14" s="20" t="s">
        <v>66</v>
      </c>
      <c r="L14" s="20" t="s">
        <v>66</v>
      </c>
      <c r="M14" s="20" t="s">
        <v>62</v>
      </c>
      <c r="N14" s="20" t="s">
        <v>62</v>
      </c>
      <c r="O14" s="20" t="s">
        <v>62</v>
      </c>
      <c r="P14" s="20" t="s">
        <v>57</v>
      </c>
      <c r="Q14" s="21"/>
      <c r="R14" s="21"/>
      <c r="S14" s="21"/>
      <c r="T14" s="21"/>
      <c r="U14" s="21"/>
      <c r="V14" s="21"/>
      <c r="W14" s="21"/>
      <c r="X14" s="21"/>
    </row>
    <row r="15" spans="2:24" ht="20.100000000000001" customHeight="1" thickBot="1" x14ac:dyDescent="0.3">
      <c r="B15" s="16" t="s">
        <v>72</v>
      </c>
      <c r="C15" s="17" t="s">
        <v>62</v>
      </c>
      <c r="D15" s="17" t="s">
        <v>62</v>
      </c>
      <c r="E15" s="17" t="s">
        <v>62</v>
      </c>
      <c r="F15" s="17" t="s">
        <v>62</v>
      </c>
      <c r="G15" s="17" t="s">
        <v>62</v>
      </c>
      <c r="H15" s="17" t="s">
        <v>62</v>
      </c>
      <c r="I15" s="17" t="s">
        <v>62</v>
      </c>
      <c r="J15" s="17" t="s">
        <v>66</v>
      </c>
      <c r="K15" s="17" t="s">
        <v>66</v>
      </c>
      <c r="L15" s="17" t="s">
        <v>66</v>
      </c>
      <c r="M15" s="17" t="s">
        <v>62</v>
      </c>
      <c r="N15" s="17" t="s">
        <v>62</v>
      </c>
      <c r="O15" s="17" t="s">
        <v>62</v>
      </c>
      <c r="P15" s="17" t="s">
        <v>62</v>
      </c>
      <c r="Q15" s="18"/>
      <c r="R15" s="18"/>
      <c r="S15" s="18"/>
      <c r="T15" s="18"/>
      <c r="U15" s="18"/>
      <c r="V15" s="18"/>
      <c r="W15" s="18"/>
      <c r="X15" s="18"/>
    </row>
    <row r="16" spans="2:24" ht="20.100000000000001" customHeight="1" thickTop="1" x14ac:dyDescent="0.25">
      <c r="B16" s="19" t="s">
        <v>73</v>
      </c>
      <c r="C16" s="20" t="s">
        <v>62</v>
      </c>
      <c r="D16" s="20" t="s">
        <v>66</v>
      </c>
      <c r="E16" s="20" t="s">
        <v>62</v>
      </c>
      <c r="F16" s="20" t="s">
        <v>62</v>
      </c>
      <c r="G16" s="20" t="s">
        <v>62</v>
      </c>
      <c r="H16" s="20" t="s">
        <v>66</v>
      </c>
      <c r="I16" s="20" t="s">
        <v>62</v>
      </c>
      <c r="J16" s="20" t="s">
        <v>66</v>
      </c>
      <c r="K16" s="20" t="s">
        <v>66</v>
      </c>
      <c r="L16" s="20" t="s">
        <v>66</v>
      </c>
      <c r="M16" s="20" t="s">
        <v>62</v>
      </c>
      <c r="N16" s="20" t="s">
        <v>62</v>
      </c>
      <c r="O16" s="20" t="s">
        <v>62</v>
      </c>
      <c r="P16" s="20" t="s">
        <v>62</v>
      </c>
      <c r="Q16" s="21"/>
      <c r="R16" s="21"/>
      <c r="S16" s="21"/>
      <c r="T16" s="21"/>
      <c r="U16" s="21"/>
      <c r="V16" s="21"/>
      <c r="W16" s="21"/>
      <c r="X16" s="21"/>
    </row>
    <row r="17" spans="2:24" ht="20.100000000000001" customHeight="1" thickBot="1" x14ac:dyDescent="0.3">
      <c r="B17" s="16" t="s">
        <v>74</v>
      </c>
      <c r="C17" s="17" t="s">
        <v>66</v>
      </c>
      <c r="D17" s="17" t="s">
        <v>66</v>
      </c>
      <c r="E17" s="17" t="s">
        <v>62</v>
      </c>
      <c r="F17" s="17" t="s">
        <v>66</v>
      </c>
      <c r="G17" s="17" t="s">
        <v>62</v>
      </c>
      <c r="H17" s="17" t="s">
        <v>66</v>
      </c>
      <c r="I17" s="17" t="s">
        <v>62</v>
      </c>
      <c r="J17" s="17" t="s">
        <v>66</v>
      </c>
      <c r="K17" s="17" t="s">
        <v>66</v>
      </c>
      <c r="L17" s="17" t="s">
        <v>66</v>
      </c>
      <c r="M17" s="17" t="s">
        <v>62</v>
      </c>
      <c r="N17" s="17" t="s">
        <v>66</v>
      </c>
      <c r="O17" s="17" t="s">
        <v>62</v>
      </c>
      <c r="P17" s="17" t="s">
        <v>62</v>
      </c>
      <c r="Q17" s="18"/>
      <c r="R17" s="18"/>
      <c r="S17" s="18"/>
      <c r="T17" s="18"/>
      <c r="U17" s="18"/>
      <c r="V17" s="18"/>
      <c r="W17" s="18"/>
      <c r="X17" s="18"/>
    </row>
    <row r="18" spans="2:24" ht="20.100000000000001" customHeight="1" thickTop="1" x14ac:dyDescent="0.25">
      <c r="B18" s="19" t="s">
        <v>75</v>
      </c>
      <c r="C18" s="20" t="s">
        <v>66</v>
      </c>
      <c r="D18" s="20" t="s">
        <v>66</v>
      </c>
      <c r="E18" s="20" t="s">
        <v>62</v>
      </c>
      <c r="F18" s="20" t="s">
        <v>66</v>
      </c>
      <c r="G18" s="20" t="s">
        <v>66</v>
      </c>
      <c r="H18" s="20" t="s">
        <v>66</v>
      </c>
      <c r="I18" s="20" t="s">
        <v>62</v>
      </c>
      <c r="J18" s="20" t="s">
        <v>66</v>
      </c>
      <c r="K18" s="20" t="s">
        <v>66</v>
      </c>
      <c r="L18" s="20" t="s">
        <v>66</v>
      </c>
      <c r="M18" s="20" t="s">
        <v>66</v>
      </c>
      <c r="N18" s="20" t="s">
        <v>66</v>
      </c>
      <c r="O18" s="20" t="s">
        <v>62</v>
      </c>
      <c r="P18" s="20" t="s">
        <v>62</v>
      </c>
      <c r="Q18" s="21"/>
      <c r="R18" s="21"/>
      <c r="S18" s="21"/>
      <c r="T18" s="21"/>
      <c r="U18" s="21"/>
      <c r="V18" s="21"/>
      <c r="W18" s="21"/>
      <c r="X18" s="21"/>
    </row>
    <row r="19" spans="2:24" ht="20.100000000000001" customHeight="1" thickBot="1" x14ac:dyDescent="0.3">
      <c r="B19" s="16" t="s">
        <v>76</v>
      </c>
      <c r="C19" s="17" t="s">
        <v>66</v>
      </c>
      <c r="D19" s="17" t="s">
        <v>66</v>
      </c>
      <c r="E19" s="17" t="s">
        <v>62</v>
      </c>
      <c r="F19" s="17" t="s">
        <v>66</v>
      </c>
      <c r="G19" s="17" t="s">
        <v>66</v>
      </c>
      <c r="H19" s="17" t="s">
        <v>66</v>
      </c>
      <c r="I19" s="17" t="s">
        <v>62</v>
      </c>
      <c r="J19" s="17" t="s">
        <v>66</v>
      </c>
      <c r="K19" s="17" t="s">
        <v>66</v>
      </c>
      <c r="L19" s="17" t="s">
        <v>66</v>
      </c>
      <c r="M19" s="17" t="s">
        <v>66</v>
      </c>
      <c r="N19" s="17" t="s">
        <v>66</v>
      </c>
      <c r="O19" s="17" t="s">
        <v>62</v>
      </c>
      <c r="P19" s="17" t="s">
        <v>62</v>
      </c>
      <c r="Q19" s="18"/>
      <c r="R19" s="18"/>
      <c r="S19" s="18"/>
      <c r="T19" s="18"/>
      <c r="U19" s="18"/>
      <c r="V19" s="18"/>
      <c r="W19" s="18"/>
      <c r="X19" s="18"/>
    </row>
    <row r="20" spans="2:24" ht="20.100000000000001" customHeight="1" thickTop="1" x14ac:dyDescent="0.25">
      <c r="B20" s="19" t="s">
        <v>77</v>
      </c>
      <c r="C20" s="20" t="s">
        <v>66</v>
      </c>
      <c r="D20" s="20" t="s">
        <v>66</v>
      </c>
      <c r="E20" s="20" t="s">
        <v>62</v>
      </c>
      <c r="F20" s="20" t="s">
        <v>66</v>
      </c>
      <c r="G20" s="20" t="s">
        <v>66</v>
      </c>
      <c r="H20" s="20" t="s">
        <v>66</v>
      </c>
      <c r="I20" s="20" t="s">
        <v>66</v>
      </c>
      <c r="J20" s="20" t="s">
        <v>66</v>
      </c>
      <c r="K20" s="20" t="s">
        <v>66</v>
      </c>
      <c r="L20" s="20" t="s">
        <v>66</v>
      </c>
      <c r="M20" s="20" t="s">
        <v>66</v>
      </c>
      <c r="N20" s="20" t="s">
        <v>66</v>
      </c>
      <c r="O20" s="20" t="s">
        <v>62</v>
      </c>
      <c r="P20" s="20" t="s">
        <v>62</v>
      </c>
      <c r="Q20" s="21"/>
      <c r="R20" s="21"/>
      <c r="S20" s="21"/>
      <c r="T20" s="21"/>
      <c r="U20" s="21"/>
      <c r="V20" s="21"/>
      <c r="W20" s="21"/>
      <c r="X20" s="21"/>
    </row>
    <row r="21" spans="2:24" ht="20.100000000000001" customHeight="1" thickBot="1" x14ac:dyDescent="0.3">
      <c r="B21" s="16" t="s">
        <v>78</v>
      </c>
      <c r="C21" s="17" t="s">
        <v>66</v>
      </c>
      <c r="D21" s="17" t="s">
        <v>66</v>
      </c>
      <c r="E21" s="17" t="s">
        <v>62</v>
      </c>
      <c r="F21" s="17" t="s">
        <v>66</v>
      </c>
      <c r="G21" s="17" t="s">
        <v>66</v>
      </c>
      <c r="H21" s="17" t="s">
        <v>66</v>
      </c>
      <c r="I21" s="17" t="s">
        <v>66</v>
      </c>
      <c r="J21" s="17" t="s">
        <v>66</v>
      </c>
      <c r="K21" s="17" t="s">
        <v>66</v>
      </c>
      <c r="L21" s="17" t="s">
        <v>66</v>
      </c>
      <c r="M21" s="17" t="s">
        <v>66</v>
      </c>
      <c r="N21" s="17" t="s">
        <v>66</v>
      </c>
      <c r="O21" s="17" t="s">
        <v>62</v>
      </c>
      <c r="P21" s="17" t="s">
        <v>62</v>
      </c>
      <c r="Q21" s="18"/>
      <c r="R21" s="18"/>
      <c r="S21" s="18"/>
      <c r="T21" s="18"/>
      <c r="U21" s="18"/>
      <c r="V21" s="18"/>
      <c r="W21" s="18"/>
      <c r="X21" s="18"/>
    </row>
    <row r="22" spans="2:24" ht="20.100000000000001" customHeight="1" thickTop="1" x14ac:dyDescent="0.25">
      <c r="B22" s="19" t="s">
        <v>79</v>
      </c>
      <c r="C22" s="20" t="s">
        <v>66</v>
      </c>
      <c r="D22" s="20" t="s">
        <v>66</v>
      </c>
      <c r="E22" s="20" t="s">
        <v>62</v>
      </c>
      <c r="F22" s="20" t="s">
        <v>66</v>
      </c>
      <c r="G22" s="20" t="s">
        <v>66</v>
      </c>
      <c r="H22" s="20" t="s">
        <v>66</v>
      </c>
      <c r="I22" s="20" t="s">
        <v>66</v>
      </c>
      <c r="J22" s="20" t="s">
        <v>66</v>
      </c>
      <c r="K22" s="20" t="s">
        <v>66</v>
      </c>
      <c r="L22" s="20" t="s">
        <v>66</v>
      </c>
      <c r="M22" s="20" t="s">
        <v>66</v>
      </c>
      <c r="N22" s="20" t="s">
        <v>66</v>
      </c>
      <c r="O22" s="20" t="s">
        <v>62</v>
      </c>
      <c r="P22" s="20" t="s">
        <v>62</v>
      </c>
      <c r="Q22" s="21"/>
      <c r="R22" s="21"/>
      <c r="S22" s="21"/>
      <c r="T22" s="21"/>
      <c r="U22" s="21"/>
      <c r="V22" s="21"/>
      <c r="W22" s="21"/>
      <c r="X22" s="21"/>
    </row>
    <row r="23" spans="2:24" ht="20.100000000000001" customHeight="1" thickBot="1" x14ac:dyDescent="0.3">
      <c r="B23" s="16" t="s">
        <v>80</v>
      </c>
      <c r="C23" s="17" t="s">
        <v>66</v>
      </c>
      <c r="D23" s="17" t="s">
        <v>66</v>
      </c>
      <c r="E23" s="17" t="s">
        <v>62</v>
      </c>
      <c r="F23" s="17" t="s">
        <v>66</v>
      </c>
      <c r="G23" s="17" t="s">
        <v>66</v>
      </c>
      <c r="H23" s="17" t="s">
        <v>66</v>
      </c>
      <c r="I23" s="17" t="s">
        <v>66</v>
      </c>
      <c r="J23" s="17" t="s">
        <v>66</v>
      </c>
      <c r="K23" s="17" t="s">
        <v>66</v>
      </c>
      <c r="L23" s="17" t="s">
        <v>66</v>
      </c>
      <c r="M23" s="17" t="s">
        <v>66</v>
      </c>
      <c r="N23" s="17" t="s">
        <v>66</v>
      </c>
      <c r="O23" s="17" t="s">
        <v>66</v>
      </c>
      <c r="P23" s="17" t="s">
        <v>62</v>
      </c>
      <c r="Q23" s="18"/>
      <c r="R23" s="18"/>
      <c r="S23" s="18"/>
      <c r="T23" s="18"/>
      <c r="U23" s="18"/>
      <c r="V23" s="18"/>
      <c r="W23" s="18"/>
      <c r="X23" s="18"/>
    </row>
    <row r="24" spans="2:24" ht="20.100000000000001" customHeight="1" thickTop="1" x14ac:dyDescent="0.25">
      <c r="B24" s="19" t="s">
        <v>81</v>
      </c>
      <c r="C24" s="20" t="s">
        <v>66</v>
      </c>
      <c r="D24" s="20" t="s">
        <v>66</v>
      </c>
      <c r="E24" s="20" t="s">
        <v>66</v>
      </c>
      <c r="F24" s="20" t="s">
        <v>66</v>
      </c>
      <c r="G24" s="20" t="s">
        <v>66</v>
      </c>
      <c r="H24" s="20" t="s">
        <v>66</v>
      </c>
      <c r="I24" s="20" t="s">
        <v>66</v>
      </c>
      <c r="J24" s="20" t="s">
        <v>66</v>
      </c>
      <c r="K24" s="20" t="s">
        <v>66</v>
      </c>
      <c r="L24" s="20" t="s">
        <v>66</v>
      </c>
      <c r="M24" s="20" t="s">
        <v>66</v>
      </c>
      <c r="N24" s="20" t="s">
        <v>66</v>
      </c>
      <c r="O24" s="20" t="s">
        <v>66</v>
      </c>
      <c r="P24" s="20" t="s">
        <v>62</v>
      </c>
      <c r="Q24" s="48" t="s">
        <v>82</v>
      </c>
      <c r="R24" s="49"/>
      <c r="S24" s="21"/>
      <c r="T24" s="21"/>
      <c r="U24" s="21"/>
      <c r="V24" s="21"/>
      <c r="W24" s="21"/>
      <c r="X24" s="21"/>
    </row>
    <row r="25" spans="2:24" ht="20.100000000000001" customHeight="1" thickBot="1" x14ac:dyDescent="0.3">
      <c r="B25" s="16" t="s">
        <v>83</v>
      </c>
      <c r="C25" s="17" t="s">
        <v>66</v>
      </c>
      <c r="D25" s="17" t="s">
        <v>66</v>
      </c>
      <c r="E25" s="17" t="s">
        <v>66</v>
      </c>
      <c r="F25" s="17" t="s">
        <v>66</v>
      </c>
      <c r="G25" s="17" t="s">
        <v>66</v>
      </c>
      <c r="H25" s="17" t="s">
        <v>66</v>
      </c>
      <c r="I25" s="17" t="s">
        <v>66</v>
      </c>
      <c r="J25" s="17" t="s">
        <v>66</v>
      </c>
      <c r="K25" s="17" t="s">
        <v>66</v>
      </c>
      <c r="L25" s="17" t="s">
        <v>66</v>
      </c>
      <c r="M25" s="17" t="s">
        <v>66</v>
      </c>
      <c r="N25" s="17" t="s">
        <v>66</v>
      </c>
      <c r="O25" s="17" t="s">
        <v>66</v>
      </c>
      <c r="P25" s="17" t="s">
        <v>66</v>
      </c>
      <c r="Q25" s="18"/>
      <c r="R25" s="18"/>
      <c r="S25" s="18"/>
      <c r="T25" s="18"/>
      <c r="U25" s="18"/>
      <c r="V25" s="18"/>
      <c r="W25" s="18"/>
      <c r="X25" s="18"/>
    </row>
    <row r="26" spans="2:24" ht="20.100000000000001" customHeight="1" thickTop="1" x14ac:dyDescent="0.25">
      <c r="B26" s="19" t="s">
        <v>84</v>
      </c>
      <c r="C26" s="20" t="s">
        <v>66</v>
      </c>
      <c r="D26" s="20" t="s">
        <v>66</v>
      </c>
      <c r="E26" s="20" t="s">
        <v>66</v>
      </c>
      <c r="F26" s="20" t="s">
        <v>66</v>
      </c>
      <c r="G26" s="20" t="s">
        <v>66</v>
      </c>
      <c r="H26" s="20" t="s">
        <v>66</v>
      </c>
      <c r="I26" s="20" t="s">
        <v>66</v>
      </c>
      <c r="J26" s="20" t="s">
        <v>66</v>
      </c>
      <c r="K26" s="20" t="s">
        <v>66</v>
      </c>
      <c r="L26" s="20" t="s">
        <v>66</v>
      </c>
      <c r="M26" s="20" t="s">
        <v>66</v>
      </c>
      <c r="N26" s="20" t="s">
        <v>66</v>
      </c>
      <c r="O26" s="20" t="s">
        <v>66</v>
      </c>
      <c r="P26" s="20" t="s">
        <v>66</v>
      </c>
      <c r="Q26" s="21"/>
      <c r="R26" s="21"/>
      <c r="S26" s="21"/>
      <c r="T26" s="21"/>
      <c r="U26" s="21"/>
      <c r="V26" s="21"/>
      <c r="W26" s="21"/>
      <c r="X26" s="21"/>
    </row>
    <row r="27" spans="2:24" ht="20.100000000000001" customHeight="1" thickBot="1" x14ac:dyDescent="0.3">
      <c r="B27" s="16" t="s">
        <v>85</v>
      </c>
      <c r="C27" s="17" t="s">
        <v>66</v>
      </c>
      <c r="D27" s="17" t="s">
        <v>66</v>
      </c>
      <c r="E27" s="17" t="s">
        <v>66</v>
      </c>
      <c r="F27" s="17" t="s">
        <v>66</v>
      </c>
      <c r="G27" s="17" t="s">
        <v>66</v>
      </c>
      <c r="H27" s="17" t="s">
        <v>66</v>
      </c>
      <c r="I27" s="17" t="s">
        <v>66</v>
      </c>
      <c r="J27" s="17" t="s">
        <v>66</v>
      </c>
      <c r="K27" s="17" t="s">
        <v>66</v>
      </c>
      <c r="L27" s="17" t="s">
        <v>66</v>
      </c>
      <c r="M27" s="17" t="s">
        <v>66</v>
      </c>
      <c r="N27" s="17" t="s">
        <v>66</v>
      </c>
      <c r="O27" s="17" t="s">
        <v>66</v>
      </c>
      <c r="P27" s="17" t="s">
        <v>66</v>
      </c>
      <c r="Q27" s="18"/>
      <c r="R27" s="18"/>
      <c r="S27" s="18"/>
      <c r="T27" s="18"/>
      <c r="U27" s="18"/>
      <c r="V27" s="18"/>
      <c r="W27" s="18"/>
      <c r="X27" s="18"/>
    </row>
    <row r="28" spans="2:24" ht="20.100000000000001" customHeight="1" thickTop="1" x14ac:dyDescent="0.25">
      <c r="B28" s="19" t="s">
        <v>86</v>
      </c>
      <c r="C28" s="20" t="s">
        <v>66</v>
      </c>
      <c r="D28" s="20" t="s">
        <v>66</v>
      </c>
      <c r="E28" s="20" t="s">
        <v>66</v>
      </c>
      <c r="F28" s="20" t="s">
        <v>66</v>
      </c>
      <c r="G28" s="20" t="s">
        <v>66</v>
      </c>
      <c r="H28" s="20" t="s">
        <v>66</v>
      </c>
      <c r="I28" s="20" t="s">
        <v>66</v>
      </c>
      <c r="J28" s="20" t="s">
        <v>66</v>
      </c>
      <c r="K28" s="20" t="s">
        <v>66</v>
      </c>
      <c r="L28" s="20" t="s">
        <v>66</v>
      </c>
      <c r="M28" s="20" t="s">
        <v>66</v>
      </c>
      <c r="N28" s="20" t="s">
        <v>66</v>
      </c>
      <c r="O28" s="20" t="s">
        <v>66</v>
      </c>
      <c r="P28" s="20" t="s">
        <v>66</v>
      </c>
      <c r="Q28" s="21"/>
      <c r="R28" s="21"/>
      <c r="S28" s="21"/>
      <c r="T28" s="21"/>
      <c r="U28" s="21"/>
      <c r="V28" s="21"/>
      <c r="W28" s="21"/>
      <c r="X28" s="21"/>
    </row>
    <row r="29" spans="2:24" ht="20.100000000000001" customHeight="1" thickBot="1" x14ac:dyDescent="0.3">
      <c r="B29" s="16" t="s">
        <v>87</v>
      </c>
      <c r="C29" s="17" t="s">
        <v>66</v>
      </c>
      <c r="D29" s="17" t="s">
        <v>66</v>
      </c>
      <c r="E29" s="17" t="s">
        <v>66</v>
      </c>
      <c r="F29" s="17" t="s">
        <v>66</v>
      </c>
      <c r="G29" s="17" t="s">
        <v>66</v>
      </c>
      <c r="H29" s="17" t="s">
        <v>66</v>
      </c>
      <c r="I29" s="17" t="s">
        <v>66</v>
      </c>
      <c r="J29" s="17" t="s">
        <v>66</v>
      </c>
      <c r="K29" s="17" t="s">
        <v>66</v>
      </c>
      <c r="L29" s="17" t="s">
        <v>66</v>
      </c>
      <c r="M29" s="17" t="s">
        <v>66</v>
      </c>
      <c r="N29" s="17" t="s">
        <v>66</v>
      </c>
      <c r="O29" s="17" t="s">
        <v>66</v>
      </c>
      <c r="P29" s="17" t="s">
        <v>66</v>
      </c>
      <c r="Q29" s="18"/>
      <c r="R29" s="18"/>
      <c r="S29" s="18"/>
      <c r="T29" s="18"/>
      <c r="U29" s="18"/>
      <c r="V29" s="18"/>
      <c r="W29" s="18"/>
      <c r="X29" s="18"/>
    </row>
    <row r="30" spans="2:24" ht="20.100000000000001" customHeight="1" thickTop="1" x14ac:dyDescent="0.25">
      <c r="B30" s="22" t="s">
        <v>88</v>
      </c>
      <c r="C30" s="20" t="s">
        <v>66</v>
      </c>
      <c r="D30" s="20" t="s">
        <v>66</v>
      </c>
      <c r="E30" s="20" t="s">
        <v>66</v>
      </c>
      <c r="F30" s="20" t="s">
        <v>66</v>
      </c>
      <c r="G30" s="20" t="s">
        <v>66</v>
      </c>
      <c r="H30" s="20" t="s">
        <v>66</v>
      </c>
      <c r="I30" s="20" t="s">
        <v>66</v>
      </c>
      <c r="J30" s="20" t="s">
        <v>66</v>
      </c>
      <c r="K30" s="20" t="s">
        <v>66</v>
      </c>
      <c r="L30" s="20" t="s">
        <v>66</v>
      </c>
      <c r="M30" s="20" t="s">
        <v>66</v>
      </c>
      <c r="N30" s="20" t="s">
        <v>66</v>
      </c>
      <c r="O30" s="20" t="s">
        <v>66</v>
      </c>
      <c r="P30" s="20" t="s">
        <v>66</v>
      </c>
      <c r="Q30" s="21"/>
      <c r="R30" s="21"/>
      <c r="S30" s="21"/>
      <c r="T30" s="21"/>
      <c r="U30" s="21"/>
      <c r="V30" s="21"/>
      <c r="W30" s="21"/>
      <c r="X30" s="21"/>
    </row>
    <row r="31" spans="2:24" ht="20.100000000000001" customHeight="1" thickBot="1" x14ac:dyDescent="0.3">
      <c r="B31" s="23" t="s">
        <v>89</v>
      </c>
      <c r="C31" s="17" t="s">
        <v>66</v>
      </c>
      <c r="D31" s="17" t="s">
        <v>66</v>
      </c>
      <c r="E31" s="17" t="s">
        <v>66</v>
      </c>
      <c r="F31" s="17" t="s">
        <v>66</v>
      </c>
      <c r="G31" s="17" t="s">
        <v>66</v>
      </c>
      <c r="H31" s="17" t="s">
        <v>66</v>
      </c>
      <c r="I31" s="17" t="s">
        <v>66</v>
      </c>
      <c r="J31" s="17" t="s">
        <v>66</v>
      </c>
      <c r="K31" s="17" t="s">
        <v>66</v>
      </c>
      <c r="L31" s="17" t="s">
        <v>66</v>
      </c>
      <c r="M31" s="17" t="s">
        <v>66</v>
      </c>
      <c r="N31" s="17" t="s">
        <v>66</v>
      </c>
      <c r="O31" s="17" t="s">
        <v>66</v>
      </c>
      <c r="P31" s="17" t="s">
        <v>66</v>
      </c>
      <c r="Q31" s="18"/>
      <c r="R31" s="18"/>
      <c r="S31" s="18"/>
      <c r="T31" s="18"/>
      <c r="U31" s="18"/>
      <c r="V31" s="18"/>
      <c r="W31" s="18"/>
      <c r="X31" s="18"/>
    </row>
    <row r="32" spans="2:24" ht="20.100000000000001" customHeight="1" thickTop="1" x14ac:dyDescent="0.25">
      <c r="B32" s="22" t="s">
        <v>90</v>
      </c>
      <c r="C32" s="20" t="s">
        <v>66</v>
      </c>
      <c r="D32" s="20" t="s">
        <v>66</v>
      </c>
      <c r="E32" s="20" t="s">
        <v>66</v>
      </c>
      <c r="F32" s="20" t="s">
        <v>66</v>
      </c>
      <c r="G32" s="20" t="s">
        <v>66</v>
      </c>
      <c r="H32" s="20" t="s">
        <v>66</v>
      </c>
      <c r="I32" s="20" t="s">
        <v>66</v>
      </c>
      <c r="J32" s="20" t="s">
        <v>66</v>
      </c>
      <c r="K32" s="20" t="s">
        <v>66</v>
      </c>
      <c r="L32" s="20" t="s">
        <v>66</v>
      </c>
      <c r="M32" s="20" t="s">
        <v>66</v>
      </c>
      <c r="N32" s="20" t="s">
        <v>66</v>
      </c>
      <c r="O32" s="20" t="s">
        <v>66</v>
      </c>
      <c r="P32" s="20" t="s">
        <v>66</v>
      </c>
      <c r="Q32" s="24">
        <v>123</v>
      </c>
      <c r="R32" s="21"/>
      <c r="S32" s="21"/>
      <c r="T32" s="21"/>
      <c r="U32" s="21"/>
      <c r="V32" s="21"/>
      <c r="W32" s="21"/>
      <c r="X32" s="21"/>
    </row>
    <row r="33" spans="2:24" ht="20.100000000000001" customHeight="1" thickBot="1" x14ac:dyDescent="0.3">
      <c r="B33" s="23" t="s">
        <v>91</v>
      </c>
      <c r="C33" s="17" t="s">
        <v>66</v>
      </c>
      <c r="D33" s="17" t="s">
        <v>66</v>
      </c>
      <c r="E33" s="17" t="s">
        <v>66</v>
      </c>
      <c r="F33" s="17" t="s">
        <v>66</v>
      </c>
      <c r="G33" s="17" t="s">
        <v>66</v>
      </c>
      <c r="H33" s="17" t="s">
        <v>66</v>
      </c>
      <c r="I33" s="17" t="s">
        <v>66</v>
      </c>
      <c r="J33" s="17" t="s">
        <v>66</v>
      </c>
      <c r="K33" s="17" t="s">
        <v>66</v>
      </c>
      <c r="L33" s="17" t="s">
        <v>66</v>
      </c>
      <c r="M33" s="17" t="s">
        <v>66</v>
      </c>
      <c r="N33" s="17" t="s">
        <v>66</v>
      </c>
      <c r="O33" s="17" t="s">
        <v>66</v>
      </c>
      <c r="P33" s="17" t="s">
        <v>66</v>
      </c>
      <c r="Q33" s="18" t="s">
        <v>92</v>
      </c>
      <c r="R33" s="18"/>
      <c r="S33" s="18"/>
      <c r="T33" s="18"/>
      <c r="U33" s="18"/>
      <c r="V33" s="18"/>
      <c r="W33" s="18"/>
      <c r="X33" s="18"/>
    </row>
    <row r="34" spans="2:24" ht="20.100000000000001" customHeight="1" thickTop="1" x14ac:dyDescent="0.25">
      <c r="B34" s="22" t="s">
        <v>93</v>
      </c>
      <c r="C34" s="20" t="s">
        <v>66</v>
      </c>
      <c r="D34" s="20" t="s">
        <v>66</v>
      </c>
      <c r="E34" s="20" t="s">
        <v>66</v>
      </c>
      <c r="F34" s="20" t="s">
        <v>66</v>
      </c>
      <c r="G34" s="20" t="s">
        <v>66</v>
      </c>
      <c r="H34" s="20" t="s">
        <v>66</v>
      </c>
      <c r="I34" s="20" t="s">
        <v>66</v>
      </c>
      <c r="J34" s="20" t="s">
        <v>66</v>
      </c>
      <c r="K34" s="20" t="s">
        <v>66</v>
      </c>
      <c r="L34" s="20" t="s">
        <v>66</v>
      </c>
      <c r="M34" s="20" t="s">
        <v>66</v>
      </c>
      <c r="N34" s="20" t="s">
        <v>66</v>
      </c>
      <c r="O34" s="20" t="s">
        <v>66</v>
      </c>
      <c r="P34" s="20" t="s">
        <v>66</v>
      </c>
      <c r="Q34" s="21"/>
      <c r="R34" s="21"/>
      <c r="S34" s="21"/>
      <c r="T34" s="21"/>
      <c r="U34" s="21"/>
      <c r="V34" s="21"/>
      <c r="W34" s="21"/>
      <c r="X34" s="21"/>
    </row>
    <row r="35" spans="2:24" ht="20.100000000000001" customHeight="1" thickBot="1" x14ac:dyDescent="0.3">
      <c r="B35" s="23" t="s">
        <v>94</v>
      </c>
      <c r="C35" s="17" t="s">
        <v>66</v>
      </c>
      <c r="D35" s="17" t="s">
        <v>66</v>
      </c>
      <c r="E35" s="17" t="s">
        <v>66</v>
      </c>
      <c r="F35" s="17" t="s">
        <v>66</v>
      </c>
      <c r="G35" s="17" t="s">
        <v>66</v>
      </c>
      <c r="H35" s="17" t="s">
        <v>66</v>
      </c>
      <c r="I35" s="17" t="s">
        <v>66</v>
      </c>
      <c r="J35" s="17" t="s">
        <v>66</v>
      </c>
      <c r="K35" s="17" t="s">
        <v>66</v>
      </c>
      <c r="L35" s="17" t="s">
        <v>66</v>
      </c>
      <c r="M35" s="17" t="s">
        <v>66</v>
      </c>
      <c r="N35" s="17" t="s">
        <v>66</v>
      </c>
      <c r="O35" s="17" t="s">
        <v>66</v>
      </c>
      <c r="P35" s="17" t="s">
        <v>66</v>
      </c>
      <c r="Q35" s="18"/>
      <c r="R35" s="18"/>
      <c r="S35" s="18"/>
      <c r="T35" s="18"/>
      <c r="U35" s="18"/>
      <c r="V35" s="18"/>
      <c r="W35" s="18"/>
      <c r="X35" s="18"/>
    </row>
    <row r="36" spans="2:24" ht="20.100000000000001" customHeight="1" thickTop="1" x14ac:dyDescent="0.25">
      <c r="B36" s="22" t="s">
        <v>95</v>
      </c>
      <c r="C36" s="20" t="s">
        <v>66</v>
      </c>
      <c r="D36" s="20" t="s">
        <v>66</v>
      </c>
      <c r="E36" s="20" t="s">
        <v>66</v>
      </c>
      <c r="F36" s="20" t="s">
        <v>66</v>
      </c>
      <c r="G36" s="20" t="s">
        <v>66</v>
      </c>
      <c r="H36" s="20" t="s">
        <v>66</v>
      </c>
      <c r="I36" s="20" t="s">
        <v>66</v>
      </c>
      <c r="J36" s="20" t="s">
        <v>66</v>
      </c>
      <c r="K36" s="20" t="s">
        <v>66</v>
      </c>
      <c r="L36" s="20" t="s">
        <v>96</v>
      </c>
      <c r="M36" s="20" t="s">
        <v>66</v>
      </c>
      <c r="N36" s="20" t="s">
        <v>66</v>
      </c>
      <c r="O36" s="20" t="s">
        <v>66</v>
      </c>
      <c r="P36" s="20" t="s">
        <v>66</v>
      </c>
      <c r="Q36" s="21"/>
      <c r="R36" s="21"/>
      <c r="S36" s="21"/>
      <c r="T36" s="21"/>
      <c r="U36" s="21"/>
      <c r="V36" s="21"/>
      <c r="W36" s="21"/>
      <c r="X36" s="21"/>
    </row>
    <row r="37" spans="2:24" ht="20.100000000000001" customHeight="1" thickBot="1" x14ac:dyDescent="0.3">
      <c r="B37" s="23" t="s">
        <v>97</v>
      </c>
      <c r="C37" s="17" t="s">
        <v>66</v>
      </c>
      <c r="D37" s="17" t="s">
        <v>66</v>
      </c>
      <c r="E37" s="17" t="s">
        <v>66</v>
      </c>
      <c r="F37" s="17" t="s">
        <v>66</v>
      </c>
      <c r="G37" s="17" t="s">
        <v>66</v>
      </c>
      <c r="H37" s="17" t="s">
        <v>66</v>
      </c>
      <c r="I37" s="17" t="s">
        <v>66</v>
      </c>
      <c r="J37" s="17" t="s">
        <v>66</v>
      </c>
      <c r="K37" s="17" t="s">
        <v>66</v>
      </c>
      <c r="L37" s="17" t="s">
        <v>96</v>
      </c>
      <c r="M37" s="17" t="s">
        <v>66</v>
      </c>
      <c r="N37" s="17" t="s">
        <v>66</v>
      </c>
      <c r="O37" s="17" t="s">
        <v>66</v>
      </c>
      <c r="P37" s="17" t="s">
        <v>66</v>
      </c>
      <c r="Q37" s="18"/>
      <c r="R37" s="18"/>
      <c r="S37" s="18"/>
      <c r="T37" s="18"/>
      <c r="U37" s="18"/>
      <c r="V37" s="18"/>
      <c r="W37" s="18"/>
      <c r="X37" s="18"/>
    </row>
    <row r="38" spans="2:24" ht="20.100000000000001" customHeight="1" thickTop="1" x14ac:dyDescent="0.25">
      <c r="B38" s="22" t="s">
        <v>98</v>
      </c>
      <c r="C38" s="20" t="s">
        <v>66</v>
      </c>
      <c r="D38" s="20" t="s">
        <v>66</v>
      </c>
      <c r="E38" s="20" t="s">
        <v>66</v>
      </c>
      <c r="F38" s="20" t="s">
        <v>66</v>
      </c>
      <c r="G38" s="20" t="s">
        <v>66</v>
      </c>
      <c r="H38" s="20" t="s">
        <v>66</v>
      </c>
      <c r="I38" s="20" t="s">
        <v>66</v>
      </c>
      <c r="J38" s="20" t="s">
        <v>66</v>
      </c>
      <c r="K38" s="20" t="s">
        <v>66</v>
      </c>
      <c r="L38" s="20" t="s">
        <v>96</v>
      </c>
      <c r="M38" s="20" t="s">
        <v>66</v>
      </c>
      <c r="N38" s="20" t="s">
        <v>66</v>
      </c>
      <c r="O38" s="20" t="s">
        <v>66</v>
      </c>
      <c r="P38" s="20" t="s">
        <v>66</v>
      </c>
      <c r="Q38" s="21"/>
      <c r="R38" s="21"/>
      <c r="S38" s="21"/>
      <c r="T38" s="21"/>
      <c r="U38" s="21"/>
      <c r="V38" s="21"/>
      <c r="W38" s="21"/>
      <c r="X38" s="21"/>
    </row>
    <row r="39" spans="2:24" ht="20.100000000000001" customHeight="1" thickBot="1" x14ac:dyDescent="0.3">
      <c r="B39" s="23" t="s">
        <v>99</v>
      </c>
      <c r="C39" s="17" t="s">
        <v>66</v>
      </c>
      <c r="D39" s="17" t="s">
        <v>96</v>
      </c>
      <c r="E39" s="17" t="s">
        <v>66</v>
      </c>
      <c r="F39" s="17" t="s">
        <v>66</v>
      </c>
      <c r="G39" s="17" t="s">
        <v>66</v>
      </c>
      <c r="H39" s="17" t="s">
        <v>66</v>
      </c>
      <c r="I39" s="17" t="s">
        <v>66</v>
      </c>
      <c r="J39" s="17" t="s">
        <v>96</v>
      </c>
      <c r="K39" s="17" t="s">
        <v>66</v>
      </c>
      <c r="L39" s="17" t="s">
        <v>96</v>
      </c>
      <c r="M39" s="17" t="s">
        <v>66</v>
      </c>
      <c r="N39" s="17" t="s">
        <v>66</v>
      </c>
      <c r="O39" s="17" t="s">
        <v>66</v>
      </c>
      <c r="P39" s="17" t="s">
        <v>66</v>
      </c>
      <c r="Q39" s="18"/>
      <c r="R39" s="18"/>
      <c r="S39" s="18"/>
      <c r="T39" s="18"/>
      <c r="U39" s="18"/>
      <c r="V39" s="18"/>
      <c r="W39" s="18"/>
      <c r="X39" s="18"/>
    </row>
    <row r="40" spans="2:24" ht="20.100000000000001" customHeight="1" thickTop="1" x14ac:dyDescent="0.25">
      <c r="B40" s="22" t="s">
        <v>100</v>
      </c>
      <c r="C40" s="20" t="s">
        <v>66</v>
      </c>
      <c r="D40" s="20" t="s">
        <v>96</v>
      </c>
      <c r="E40" s="20" t="s">
        <v>66</v>
      </c>
      <c r="F40" s="20" t="s">
        <v>66</v>
      </c>
      <c r="G40" s="20" t="s">
        <v>66</v>
      </c>
      <c r="H40" s="20" t="s">
        <v>66</v>
      </c>
      <c r="I40" s="20" t="s">
        <v>66</v>
      </c>
      <c r="J40" s="20" t="s">
        <v>96</v>
      </c>
      <c r="K40" s="20" t="s">
        <v>96</v>
      </c>
      <c r="L40" s="20" t="s">
        <v>96</v>
      </c>
      <c r="M40" s="20" t="s">
        <v>66</v>
      </c>
      <c r="N40" s="20" t="s">
        <v>66</v>
      </c>
      <c r="O40" s="20" t="s">
        <v>66</v>
      </c>
      <c r="P40" s="20" t="s">
        <v>66</v>
      </c>
      <c r="Q40" s="21" t="s">
        <v>101</v>
      </c>
      <c r="R40" s="21"/>
      <c r="S40" s="21"/>
      <c r="T40" s="21"/>
      <c r="U40" s="21"/>
      <c r="V40" s="21"/>
      <c r="W40" s="21"/>
      <c r="X40" s="21"/>
    </row>
    <row r="41" spans="2:24" ht="20.100000000000001" customHeight="1" thickBot="1" x14ac:dyDescent="0.3">
      <c r="B41" s="23" t="s">
        <v>102</v>
      </c>
      <c r="C41" s="17" t="s">
        <v>96</v>
      </c>
      <c r="D41" s="17" t="s">
        <v>96</v>
      </c>
      <c r="E41" s="17" t="s">
        <v>66</v>
      </c>
      <c r="F41" s="17" t="s">
        <v>66</v>
      </c>
      <c r="G41" s="17" t="s">
        <v>66</v>
      </c>
      <c r="H41" s="17" t="s">
        <v>66</v>
      </c>
      <c r="I41" s="17" t="s">
        <v>66</v>
      </c>
      <c r="J41" s="17" t="s">
        <v>96</v>
      </c>
      <c r="K41" s="17" t="s">
        <v>96</v>
      </c>
      <c r="L41" s="17" t="s">
        <v>96</v>
      </c>
      <c r="M41" s="17" t="s">
        <v>66</v>
      </c>
      <c r="N41" s="17" t="s">
        <v>66</v>
      </c>
      <c r="O41" s="17" t="s">
        <v>66</v>
      </c>
      <c r="P41" s="17" t="s">
        <v>66</v>
      </c>
      <c r="Q41" s="18" t="s">
        <v>103</v>
      </c>
      <c r="R41" s="18"/>
      <c r="S41" s="18"/>
      <c r="T41" s="18"/>
      <c r="U41" s="18"/>
      <c r="V41" s="18"/>
      <c r="W41" s="18"/>
      <c r="X41" s="18"/>
    </row>
    <row r="42" spans="2:24" ht="20.100000000000001" customHeight="1" thickTop="1" x14ac:dyDescent="0.25">
      <c r="B42" s="22" t="s">
        <v>104</v>
      </c>
      <c r="C42" s="20" t="s">
        <v>96</v>
      </c>
      <c r="D42" s="20" t="s">
        <v>96</v>
      </c>
      <c r="E42" s="20" t="s">
        <v>66</v>
      </c>
      <c r="F42" s="20" t="s">
        <v>66</v>
      </c>
      <c r="G42" s="20" t="s">
        <v>66</v>
      </c>
      <c r="H42" s="20" t="s">
        <v>96</v>
      </c>
      <c r="I42" s="20" t="s">
        <v>66</v>
      </c>
      <c r="J42" s="20" t="s">
        <v>96</v>
      </c>
      <c r="K42" s="20" t="s">
        <v>96</v>
      </c>
      <c r="L42" s="20" t="s">
        <v>105</v>
      </c>
      <c r="M42" s="20" t="s">
        <v>66</v>
      </c>
      <c r="N42" s="20" t="s">
        <v>66</v>
      </c>
      <c r="O42" s="20" t="s">
        <v>66</v>
      </c>
      <c r="P42" s="20" t="s">
        <v>66</v>
      </c>
      <c r="Q42" s="21"/>
      <c r="R42" s="21"/>
      <c r="S42" s="21"/>
      <c r="T42" s="21"/>
      <c r="U42" s="21"/>
      <c r="V42" s="21"/>
      <c r="W42" s="21"/>
      <c r="X42" s="21"/>
    </row>
    <row r="43" spans="2:24" ht="20.100000000000001" customHeight="1" thickBot="1" x14ac:dyDescent="0.3">
      <c r="B43" s="23" t="s">
        <v>106</v>
      </c>
      <c r="C43" s="17" t="s">
        <v>96</v>
      </c>
      <c r="D43" s="17" t="s">
        <v>96</v>
      </c>
      <c r="E43" s="17" t="s">
        <v>66</v>
      </c>
      <c r="F43" s="17" t="s">
        <v>96</v>
      </c>
      <c r="G43" s="17" t="s">
        <v>66</v>
      </c>
      <c r="H43" s="17" t="s">
        <v>96</v>
      </c>
      <c r="I43" s="17" t="s">
        <v>66</v>
      </c>
      <c r="J43" s="17" t="s">
        <v>96</v>
      </c>
      <c r="K43" s="17" t="s">
        <v>96</v>
      </c>
      <c r="L43" s="17" t="s">
        <v>105</v>
      </c>
      <c r="M43" s="17" t="s">
        <v>66</v>
      </c>
      <c r="N43" s="17" t="s">
        <v>96</v>
      </c>
      <c r="O43" s="17" t="s">
        <v>66</v>
      </c>
      <c r="P43" s="17" t="s">
        <v>66</v>
      </c>
      <c r="Q43" s="18" t="s">
        <v>107</v>
      </c>
      <c r="R43" s="18"/>
      <c r="S43" s="18"/>
      <c r="T43" s="18"/>
      <c r="U43" s="18"/>
      <c r="V43" s="18"/>
      <c r="W43" s="18"/>
      <c r="X43" s="18"/>
    </row>
    <row r="44" spans="2:24" ht="20.100000000000001" customHeight="1" thickTop="1" x14ac:dyDescent="0.25">
      <c r="B44" s="22" t="s">
        <v>108</v>
      </c>
      <c r="C44" s="20" t="s">
        <v>96</v>
      </c>
      <c r="D44" s="20" t="s">
        <v>96</v>
      </c>
      <c r="E44" s="20" t="s">
        <v>66</v>
      </c>
      <c r="F44" s="20" t="s">
        <v>96</v>
      </c>
      <c r="G44" s="20" t="s">
        <v>96</v>
      </c>
      <c r="H44" s="20" t="s">
        <v>96</v>
      </c>
      <c r="I44" s="20" t="s">
        <v>66</v>
      </c>
      <c r="J44" s="20" t="s">
        <v>96</v>
      </c>
      <c r="K44" s="20" t="s">
        <v>96</v>
      </c>
      <c r="L44" s="20" t="s">
        <v>105</v>
      </c>
      <c r="M44" s="20" t="s">
        <v>66</v>
      </c>
      <c r="N44" s="20" t="s">
        <v>96</v>
      </c>
      <c r="O44" s="20" t="s">
        <v>66</v>
      </c>
      <c r="P44" s="20" t="s">
        <v>66</v>
      </c>
      <c r="Q44" s="21" t="s">
        <v>109</v>
      </c>
      <c r="R44" s="21"/>
      <c r="S44" s="21"/>
      <c r="T44" s="21"/>
      <c r="U44" s="21"/>
      <c r="V44" s="21"/>
      <c r="W44" s="21"/>
      <c r="X44" s="21"/>
    </row>
    <row r="45" spans="2:24" ht="20.100000000000001" customHeight="1" thickBot="1" x14ac:dyDescent="0.3">
      <c r="B45" s="23" t="s">
        <v>110</v>
      </c>
      <c r="C45" s="17" t="s">
        <v>96</v>
      </c>
      <c r="D45" s="17" t="s">
        <v>96</v>
      </c>
      <c r="E45" s="17" t="s">
        <v>66</v>
      </c>
      <c r="F45" s="17" t="s">
        <v>96</v>
      </c>
      <c r="G45" s="17" t="s">
        <v>96</v>
      </c>
      <c r="H45" s="17" t="s">
        <v>96</v>
      </c>
      <c r="I45" s="17" t="s">
        <v>96</v>
      </c>
      <c r="J45" s="17" t="s">
        <v>96</v>
      </c>
      <c r="K45" s="17" t="s">
        <v>96</v>
      </c>
      <c r="L45" s="17" t="s">
        <v>105</v>
      </c>
      <c r="M45" s="17" t="s">
        <v>66</v>
      </c>
      <c r="N45" s="17" t="s">
        <v>96</v>
      </c>
      <c r="O45" s="17" t="s">
        <v>66</v>
      </c>
      <c r="P45" s="17" t="s">
        <v>66</v>
      </c>
      <c r="Q45" s="18"/>
      <c r="R45" s="18"/>
      <c r="S45" s="18"/>
      <c r="T45" s="18"/>
      <c r="U45" s="18"/>
      <c r="V45" s="18"/>
      <c r="W45" s="18"/>
      <c r="X45" s="18"/>
    </row>
    <row r="46" spans="2:24" ht="20.100000000000001" customHeight="1" thickTop="1" x14ac:dyDescent="0.25">
      <c r="B46" s="22" t="s">
        <v>111</v>
      </c>
      <c r="C46" s="20" t="s">
        <v>96</v>
      </c>
      <c r="D46" s="20" t="s">
        <v>105</v>
      </c>
      <c r="E46" s="20" t="s">
        <v>66</v>
      </c>
      <c r="F46" s="20" t="s">
        <v>96</v>
      </c>
      <c r="G46" s="20" t="s">
        <v>96</v>
      </c>
      <c r="H46" s="20" t="s">
        <v>96</v>
      </c>
      <c r="I46" s="20" t="s">
        <v>96</v>
      </c>
      <c r="J46" s="20" t="s">
        <v>96</v>
      </c>
      <c r="K46" s="20" t="s">
        <v>96</v>
      </c>
      <c r="L46" s="20" t="s">
        <v>105</v>
      </c>
      <c r="M46" s="20" t="s">
        <v>66</v>
      </c>
      <c r="N46" s="20" t="s">
        <v>96</v>
      </c>
      <c r="O46" s="20" t="s">
        <v>66</v>
      </c>
      <c r="P46" s="20" t="s">
        <v>66</v>
      </c>
      <c r="Q46" s="21"/>
      <c r="R46" s="21"/>
      <c r="S46" s="21"/>
      <c r="T46" s="21"/>
      <c r="U46" s="21"/>
      <c r="V46" s="21"/>
      <c r="W46" s="21"/>
      <c r="X46" s="21"/>
    </row>
    <row r="47" spans="2:24" ht="20.100000000000001" customHeight="1" thickBot="1" x14ac:dyDescent="0.3">
      <c r="B47" s="23" t="s">
        <v>112</v>
      </c>
      <c r="C47" s="17" t="s">
        <v>96</v>
      </c>
      <c r="D47" s="17" t="s">
        <v>105</v>
      </c>
      <c r="E47" s="17" t="s">
        <v>66</v>
      </c>
      <c r="F47" s="17" t="s">
        <v>96</v>
      </c>
      <c r="G47" s="17" t="s">
        <v>96</v>
      </c>
      <c r="H47" s="17" t="s">
        <v>105</v>
      </c>
      <c r="I47" s="17" t="s">
        <v>96</v>
      </c>
      <c r="J47" s="17" t="s">
        <v>105</v>
      </c>
      <c r="K47" s="17" t="s">
        <v>96</v>
      </c>
      <c r="L47" s="17" t="s">
        <v>105</v>
      </c>
      <c r="M47" s="17" t="s">
        <v>96</v>
      </c>
      <c r="N47" s="17" t="s">
        <v>105</v>
      </c>
      <c r="O47" s="17" t="s">
        <v>96</v>
      </c>
      <c r="P47" s="17" t="s">
        <v>66</v>
      </c>
      <c r="Q47" s="18"/>
      <c r="R47" s="18"/>
      <c r="S47" s="18"/>
      <c r="T47" s="18"/>
      <c r="U47" s="18"/>
      <c r="V47" s="18"/>
      <c r="W47" s="18"/>
      <c r="X47" s="18"/>
    </row>
    <row r="48" spans="2:24" ht="20.100000000000001" customHeight="1" thickTop="1" x14ac:dyDescent="0.25">
      <c r="B48" s="22" t="s">
        <v>113</v>
      </c>
      <c r="C48" s="20" t="s">
        <v>96</v>
      </c>
      <c r="D48" s="20" t="s">
        <v>105</v>
      </c>
      <c r="E48" s="20" t="s">
        <v>96</v>
      </c>
      <c r="F48" s="20" t="s">
        <v>96</v>
      </c>
      <c r="G48" s="20" t="s">
        <v>96</v>
      </c>
      <c r="H48" s="20" t="s">
        <v>105</v>
      </c>
      <c r="I48" s="20" t="s">
        <v>105</v>
      </c>
      <c r="J48" s="20" t="s">
        <v>105</v>
      </c>
      <c r="K48" s="20" t="s">
        <v>105</v>
      </c>
      <c r="L48" s="20" t="s">
        <v>105</v>
      </c>
      <c r="M48" s="20" t="s">
        <v>105</v>
      </c>
      <c r="N48" s="20" t="s">
        <v>105</v>
      </c>
      <c r="O48" s="20" t="s">
        <v>96</v>
      </c>
      <c r="P48" s="20" t="s">
        <v>66</v>
      </c>
      <c r="Q48" s="21"/>
      <c r="R48" s="21"/>
      <c r="S48" s="21"/>
      <c r="T48" s="21"/>
      <c r="U48" s="21"/>
      <c r="V48" s="21"/>
      <c r="W48" s="21"/>
      <c r="X48" s="21"/>
    </row>
    <row r="49" spans="1:24" ht="20.100000000000001" customHeight="1" thickBot="1" x14ac:dyDescent="0.3">
      <c r="B49" s="23" t="s">
        <v>114</v>
      </c>
      <c r="C49" s="17" t="s">
        <v>96</v>
      </c>
      <c r="D49" s="17" t="s">
        <v>105</v>
      </c>
      <c r="E49" s="17" t="s">
        <v>96</v>
      </c>
      <c r="F49" s="17" t="s">
        <v>96</v>
      </c>
      <c r="G49" s="17" t="s">
        <v>105</v>
      </c>
      <c r="H49" s="17" t="s">
        <v>105</v>
      </c>
      <c r="I49" s="17" t="s">
        <v>105</v>
      </c>
      <c r="J49" s="17" t="s">
        <v>105</v>
      </c>
      <c r="K49" s="17" t="s">
        <v>105</v>
      </c>
      <c r="L49" s="17" t="s">
        <v>105</v>
      </c>
      <c r="M49" s="17" t="s">
        <v>105</v>
      </c>
      <c r="N49" s="17" t="s">
        <v>105</v>
      </c>
      <c r="O49" s="17" t="s">
        <v>105</v>
      </c>
      <c r="P49" s="17" t="s">
        <v>105</v>
      </c>
      <c r="Q49" s="18"/>
      <c r="R49" s="18"/>
      <c r="S49" s="18"/>
      <c r="T49" s="18"/>
      <c r="U49" s="18"/>
      <c r="V49" s="18"/>
      <c r="W49" s="18"/>
      <c r="X49" s="18"/>
    </row>
    <row r="50" spans="1:24" ht="60" customHeight="1" thickTop="1" x14ac:dyDescent="0.25">
      <c r="B50" s="22" t="s">
        <v>115</v>
      </c>
      <c r="C50" s="20" t="s">
        <v>105</v>
      </c>
      <c r="D50" s="20" t="s">
        <v>105</v>
      </c>
      <c r="E50" s="20" t="s">
        <v>105</v>
      </c>
      <c r="F50" s="20" t="s">
        <v>105</v>
      </c>
      <c r="G50" s="20" t="s">
        <v>105</v>
      </c>
      <c r="H50" s="20" t="s">
        <v>105</v>
      </c>
      <c r="I50" s="20" t="s">
        <v>105</v>
      </c>
      <c r="J50" s="20" t="s">
        <v>105</v>
      </c>
      <c r="K50" s="20" t="s">
        <v>105</v>
      </c>
      <c r="L50" s="20" t="s">
        <v>105</v>
      </c>
      <c r="M50" s="20" t="s">
        <v>105</v>
      </c>
      <c r="N50" s="20" t="s">
        <v>105</v>
      </c>
      <c r="O50" s="20" t="s">
        <v>105</v>
      </c>
      <c r="P50" s="20" t="s">
        <v>105</v>
      </c>
      <c r="Q50" s="50" t="s">
        <v>116</v>
      </c>
      <c r="R50" s="51"/>
      <c r="S50" s="51"/>
      <c r="T50" s="51"/>
      <c r="U50" s="51"/>
      <c r="V50" s="51"/>
      <c r="W50" s="51"/>
      <c r="X50" s="52"/>
    </row>
    <row r="51" spans="1:24" ht="20.100000000000001" customHeight="1" thickBot="1" x14ac:dyDescent="0.3">
      <c r="B51" s="23" t="s">
        <v>117</v>
      </c>
      <c r="C51" s="17" t="s">
        <v>105</v>
      </c>
      <c r="D51" s="17" t="s">
        <v>105</v>
      </c>
      <c r="E51" s="17" t="s">
        <v>105</v>
      </c>
      <c r="F51" s="17" t="s">
        <v>105</v>
      </c>
      <c r="G51" s="17" t="s">
        <v>105</v>
      </c>
      <c r="H51" s="17" t="s">
        <v>105</v>
      </c>
      <c r="I51" s="17" t="s">
        <v>105</v>
      </c>
      <c r="J51" s="17" t="s">
        <v>105</v>
      </c>
      <c r="K51" s="17" t="s">
        <v>105</v>
      </c>
      <c r="L51" s="17" t="s">
        <v>105</v>
      </c>
      <c r="M51" s="17" t="s">
        <v>105</v>
      </c>
      <c r="N51" s="17" t="s">
        <v>105</v>
      </c>
      <c r="O51" s="17" t="s">
        <v>105</v>
      </c>
      <c r="P51" s="17" t="s">
        <v>105</v>
      </c>
      <c r="Q51" s="18"/>
      <c r="R51" s="18"/>
      <c r="S51" s="18"/>
      <c r="T51" s="18"/>
      <c r="U51" s="18"/>
      <c r="V51" s="18"/>
      <c r="W51" s="18"/>
      <c r="X51" s="18"/>
    </row>
    <row r="52" spans="1:24" ht="20.100000000000001" customHeight="1" thickTop="1" x14ac:dyDescent="0.25">
      <c r="B52" s="22" t="s">
        <v>118</v>
      </c>
      <c r="C52" s="20" t="s">
        <v>105</v>
      </c>
      <c r="D52" s="20" t="s">
        <v>105</v>
      </c>
      <c r="E52" s="20" t="s">
        <v>105</v>
      </c>
      <c r="F52" s="20" t="s">
        <v>105</v>
      </c>
      <c r="G52" s="20" t="s">
        <v>105</v>
      </c>
      <c r="H52" s="20" t="s">
        <v>105</v>
      </c>
      <c r="I52" s="20" t="s">
        <v>105</v>
      </c>
      <c r="J52" s="20" t="s">
        <v>105</v>
      </c>
      <c r="K52" s="20" t="s">
        <v>105</v>
      </c>
      <c r="L52" s="20" t="s">
        <v>105</v>
      </c>
      <c r="M52" s="20" t="s">
        <v>105</v>
      </c>
      <c r="N52" s="20" t="s">
        <v>105</v>
      </c>
      <c r="O52" s="20" t="s">
        <v>105</v>
      </c>
      <c r="P52" s="20" t="s">
        <v>105</v>
      </c>
      <c r="Q52" s="21"/>
      <c r="R52" s="21"/>
      <c r="S52" s="21"/>
      <c r="T52" s="21"/>
      <c r="U52" s="21"/>
      <c r="V52" s="21"/>
      <c r="W52" s="21"/>
      <c r="X52" s="21"/>
    </row>
    <row r="53" spans="1:24" ht="20.100000000000001" customHeight="1" thickBot="1" x14ac:dyDescent="0.3">
      <c r="B53" s="23" t="s">
        <v>119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8"/>
      <c r="R53" s="18"/>
      <c r="S53" s="18"/>
      <c r="T53" s="18"/>
      <c r="U53" s="18"/>
      <c r="V53" s="18"/>
      <c r="W53" s="18"/>
      <c r="X53" s="18"/>
    </row>
    <row r="54" spans="1:24" ht="17.25" thickTop="1" x14ac:dyDescent="0.25">
      <c r="A54" s="25">
        <v>1</v>
      </c>
      <c r="B54" s="26" t="s">
        <v>120</v>
      </c>
      <c r="C54" s="27">
        <v>5</v>
      </c>
      <c r="D54" s="27">
        <v>6</v>
      </c>
      <c r="E54" s="27">
        <v>9</v>
      </c>
      <c r="F54" s="27">
        <v>7</v>
      </c>
      <c r="G54" s="27">
        <v>7</v>
      </c>
      <c r="H54" s="27">
        <v>5</v>
      </c>
      <c r="I54" s="27">
        <v>7</v>
      </c>
      <c r="J54" s="27">
        <v>5</v>
      </c>
      <c r="K54" s="27">
        <v>4</v>
      </c>
      <c r="L54" s="27">
        <v>4</v>
      </c>
      <c r="M54" s="27">
        <v>6</v>
      </c>
      <c r="N54" s="27">
        <v>7</v>
      </c>
      <c r="O54" s="27">
        <v>7</v>
      </c>
      <c r="P54" s="27">
        <v>13</v>
      </c>
    </row>
    <row r="55" spans="1:24" x14ac:dyDescent="0.25">
      <c r="A55" s="25">
        <v>2</v>
      </c>
      <c r="B55" s="26" t="s">
        <v>121</v>
      </c>
      <c r="C55" s="27">
        <v>10</v>
      </c>
      <c r="D55" s="27">
        <v>8</v>
      </c>
      <c r="E55" s="27">
        <v>13</v>
      </c>
      <c r="F55" s="27">
        <v>8</v>
      </c>
      <c r="G55" s="27">
        <v>9</v>
      </c>
      <c r="H55" s="27">
        <v>9</v>
      </c>
      <c r="I55" s="27">
        <v>11</v>
      </c>
      <c r="J55" s="27">
        <v>6</v>
      </c>
      <c r="K55" s="27">
        <v>6</v>
      </c>
      <c r="L55" s="27">
        <v>3</v>
      </c>
      <c r="M55" s="27">
        <v>10</v>
      </c>
      <c r="N55" s="27">
        <v>8</v>
      </c>
      <c r="O55" s="27">
        <v>14</v>
      </c>
      <c r="P55" s="27">
        <v>10</v>
      </c>
    </row>
    <row r="56" spans="1:24" x14ac:dyDescent="0.25">
      <c r="A56" s="25">
        <v>3</v>
      </c>
      <c r="B56" s="26" t="s">
        <v>122</v>
      </c>
      <c r="C56" s="27">
        <v>24</v>
      </c>
      <c r="D56" s="27">
        <v>23</v>
      </c>
      <c r="E56" s="27">
        <v>24</v>
      </c>
      <c r="F56" s="27">
        <v>26</v>
      </c>
      <c r="G56" s="27">
        <v>26</v>
      </c>
      <c r="H56" s="27">
        <v>26</v>
      </c>
      <c r="I56" s="27">
        <v>25</v>
      </c>
      <c r="J56" s="27">
        <v>26</v>
      </c>
      <c r="K56" s="27">
        <v>28</v>
      </c>
      <c r="L56" s="27">
        <v>27</v>
      </c>
      <c r="M56" s="27">
        <v>29</v>
      </c>
      <c r="N56" s="27">
        <v>26</v>
      </c>
      <c r="O56" s="27">
        <v>24</v>
      </c>
      <c r="P56" s="27">
        <v>24</v>
      </c>
    </row>
    <row r="57" spans="1:24" x14ac:dyDescent="0.25">
      <c r="A57" s="25">
        <v>4</v>
      </c>
      <c r="B57" s="26" t="s">
        <v>123</v>
      </c>
      <c r="C57" s="27">
        <v>9</v>
      </c>
      <c r="D57" s="27">
        <v>7</v>
      </c>
      <c r="E57" s="27">
        <v>2</v>
      </c>
      <c r="F57" s="27">
        <v>7</v>
      </c>
      <c r="G57" s="27">
        <v>5</v>
      </c>
      <c r="H57" s="27">
        <v>5</v>
      </c>
      <c r="I57" s="27">
        <v>3</v>
      </c>
      <c r="J57" s="27">
        <v>8</v>
      </c>
      <c r="K57" s="27">
        <v>8</v>
      </c>
      <c r="L57" s="27">
        <v>6</v>
      </c>
      <c r="M57" s="27">
        <v>1</v>
      </c>
      <c r="N57" s="27">
        <v>4</v>
      </c>
      <c r="O57" s="27">
        <v>2</v>
      </c>
      <c r="P57" s="27">
        <v>0</v>
      </c>
    </row>
    <row r="58" spans="1:24" x14ac:dyDescent="0.25">
      <c r="A58" s="25">
        <v>5</v>
      </c>
      <c r="B58" s="26" t="s">
        <v>124</v>
      </c>
      <c r="C58" s="27">
        <v>3</v>
      </c>
      <c r="D58" s="27">
        <v>7</v>
      </c>
      <c r="E58" s="27">
        <v>3</v>
      </c>
      <c r="F58" s="27">
        <v>3</v>
      </c>
      <c r="G58" s="27">
        <v>4</v>
      </c>
      <c r="H58" s="27">
        <v>6</v>
      </c>
      <c r="I58" s="27">
        <v>5</v>
      </c>
      <c r="J58" s="27">
        <v>6</v>
      </c>
      <c r="K58" s="27">
        <v>5</v>
      </c>
      <c r="L58" s="27">
        <v>11</v>
      </c>
      <c r="M58" s="27">
        <v>5</v>
      </c>
      <c r="N58" s="27">
        <v>6</v>
      </c>
      <c r="O58" s="27">
        <v>4</v>
      </c>
      <c r="P58" s="27">
        <v>4</v>
      </c>
    </row>
    <row r="59" spans="1:24" x14ac:dyDescent="0.25">
      <c r="C59" s="27">
        <f>C54+C55+C56+C57+C58</f>
        <v>51</v>
      </c>
      <c r="D59" s="27">
        <f>D54+D55+D56+D57+D58</f>
        <v>51</v>
      </c>
      <c r="E59" s="27">
        <f t="shared" ref="E59:P59" si="0">E54+E55+E56+E57+E58</f>
        <v>51</v>
      </c>
      <c r="F59" s="27">
        <f t="shared" si="0"/>
        <v>51</v>
      </c>
      <c r="G59" s="27">
        <f t="shared" si="0"/>
        <v>51</v>
      </c>
      <c r="H59" s="27">
        <f t="shared" si="0"/>
        <v>51</v>
      </c>
      <c r="I59" s="27">
        <f t="shared" si="0"/>
        <v>51</v>
      </c>
      <c r="J59" s="27">
        <f t="shared" si="0"/>
        <v>51</v>
      </c>
      <c r="K59" s="27">
        <f t="shared" si="0"/>
        <v>51</v>
      </c>
      <c r="L59" s="27">
        <f t="shared" si="0"/>
        <v>51</v>
      </c>
      <c r="M59" s="27">
        <f t="shared" si="0"/>
        <v>51</v>
      </c>
      <c r="N59" s="27">
        <f t="shared" si="0"/>
        <v>51</v>
      </c>
      <c r="O59" s="27">
        <f t="shared" si="0"/>
        <v>51</v>
      </c>
      <c r="P59" s="27">
        <f t="shared" si="0"/>
        <v>51</v>
      </c>
    </row>
  </sheetData>
  <mergeCells count="3">
    <mergeCell ref="Q2:R2"/>
    <mergeCell ref="Q24:R24"/>
    <mergeCell ref="Q50:X5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圖表統計</vt:lpstr>
      <vt:lpstr>工作表1</vt:lpstr>
      <vt:lpstr>圖表統計!Print_Area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SongChang-pc</cp:lastModifiedBy>
  <cp:lastPrinted>2019-01-24T05:47:53Z</cp:lastPrinted>
  <dcterms:created xsi:type="dcterms:W3CDTF">2016-01-18T00:47:09Z</dcterms:created>
  <dcterms:modified xsi:type="dcterms:W3CDTF">2019-01-24T05:50:19Z</dcterms:modified>
</cp:coreProperties>
</file>