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09.7.23\109午秘\滿意度\"/>
    </mc:Choice>
  </mc:AlternateContent>
  <bookViews>
    <workbookView xWindow="0" yWindow="0" windowWidth="28800" windowHeight="12390"/>
  </bookViews>
  <sheets>
    <sheet name="圖表統計" sheetId="1" r:id="rId1"/>
  </sheets>
  <definedNames>
    <definedName name="_xlnm._FilterDatabase" localSheetId="0" hidden="1">圖表統計!$A$7:$M$7</definedName>
    <definedName name="_xlnm.Print_Area" localSheetId="0">圖表統計!$A$1:$M$165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 l="1"/>
  <c r="K10" i="1"/>
  <c r="K11" i="1"/>
  <c r="K12" i="1"/>
  <c r="K13" i="1"/>
  <c r="K14" i="1"/>
  <c r="K15" i="1"/>
  <c r="K16" i="1"/>
  <c r="K17" i="1"/>
  <c r="K18" i="1"/>
  <c r="K19" i="1"/>
  <c r="K20" i="1"/>
  <c r="K21" i="1"/>
  <c r="K8" i="1"/>
  <c r="M151" i="1" l="1"/>
  <c r="L151" i="1"/>
  <c r="J151" i="1"/>
  <c r="F151" i="1"/>
  <c r="D151" i="1"/>
  <c r="B151" i="1"/>
  <c r="L132" i="1"/>
  <c r="J132" i="1"/>
  <c r="F132" i="1"/>
  <c r="D132" i="1"/>
  <c r="B132" i="1"/>
  <c r="L113" i="1"/>
  <c r="J113" i="1"/>
  <c r="F113" i="1"/>
  <c r="D113" i="1"/>
  <c r="B113" i="1"/>
  <c r="L94" i="1"/>
  <c r="J94" i="1"/>
  <c r="F94" i="1"/>
  <c r="D94" i="1"/>
  <c r="B94" i="1"/>
  <c r="K77" i="1"/>
  <c r="I77" i="1"/>
  <c r="E77" i="1"/>
  <c r="C77" i="1"/>
  <c r="L60" i="1"/>
  <c r="J60" i="1"/>
  <c r="F60" i="1"/>
  <c r="C60" i="1"/>
  <c r="M43" i="1"/>
  <c r="K43" i="1"/>
  <c r="F43" i="1"/>
  <c r="B43" i="1"/>
  <c r="D43" i="1"/>
  <c r="K151" i="1"/>
  <c r="I151" i="1"/>
  <c r="E151" i="1"/>
  <c r="C151" i="1"/>
  <c r="M132" i="1"/>
  <c r="K132" i="1"/>
  <c r="I132" i="1"/>
  <c r="E132" i="1"/>
  <c r="C132" i="1"/>
  <c r="M113" i="1"/>
  <c r="K113" i="1"/>
  <c r="I113" i="1"/>
  <c r="E113" i="1"/>
  <c r="C113" i="1"/>
  <c r="M94" i="1"/>
  <c r="K94" i="1"/>
  <c r="I94" i="1"/>
  <c r="E94" i="1"/>
  <c r="C94" i="1"/>
  <c r="M77" i="1"/>
  <c r="J77" i="1"/>
  <c r="F77" i="1"/>
  <c r="D77" i="1"/>
  <c r="M60" i="1"/>
  <c r="K60" i="1"/>
  <c r="I60" i="1"/>
  <c r="D60" i="1"/>
  <c r="B60" i="1"/>
  <c r="L43" i="1"/>
  <c r="J43" i="1"/>
  <c r="E43" i="1"/>
  <c r="C43" i="1"/>
  <c r="I43" i="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L77" i="1" l="1"/>
  <c r="B77" i="1"/>
  <c r="E60" i="1"/>
</calcChain>
</file>

<file path=xl/sharedStrings.xml><?xml version="1.0" encoding="utf-8"?>
<sst xmlns="http://schemas.openxmlformats.org/spreadsheetml/2006/main" count="143" uniqueCount="33">
  <si>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</si>
  <si>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</si>
  <si>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</si>
  <si>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</si>
  <si>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</si>
  <si>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</si>
  <si>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</si>
  <si>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</si>
  <si>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</si>
  <si>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</si>
  <si>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</si>
  <si>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</si>
  <si>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</si>
  <si>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</si>
  <si>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</si>
  <si>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</si>
  <si>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</si>
  <si>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水果品質及份量</t>
    <phoneticPr fontId="1" type="noConversion"/>
  </si>
  <si>
    <t>餐具清潔衛生</t>
    <phoneticPr fontId="1" type="noConversion"/>
  </si>
  <si>
    <t>服務人員態度</t>
    <phoneticPr fontId="1" type="noConversion"/>
  </si>
  <si>
    <t>尚可</t>
    <phoneticPr fontId="1" type="noConversion"/>
  </si>
  <si>
    <t>問卷數</t>
    <phoneticPr fontId="1" type="noConversion"/>
  </si>
  <si>
    <t>百分比</t>
    <phoneticPr fontId="1" type="noConversion"/>
  </si>
  <si>
    <t>廠商：松晟企業社</t>
    <phoneticPr fontId="1" type="noConversion"/>
  </si>
  <si>
    <t>total</t>
    <phoneticPr fontId="1" type="noConversion"/>
  </si>
  <si>
    <t>覺得太硬</t>
    <phoneticPr fontId="1" type="noConversion"/>
  </si>
  <si>
    <t>希望多變化</t>
    <phoneticPr fontId="1" type="noConversion"/>
  </si>
  <si>
    <t>湯品品質</t>
    <phoneticPr fontId="1" type="noConversion"/>
  </si>
  <si>
    <r>
      <rPr>
        <b/>
        <sz val="22"/>
        <color theme="1"/>
        <rFont val="微軟正黑體"/>
        <family val="2"/>
        <charset val="136"/>
      </rPr>
      <t>意見調查回覆</t>
    </r>
    <r>
      <rPr>
        <b/>
        <sz val="20"/>
        <color theme="1"/>
        <rFont val="微軟正黑體"/>
        <family val="2"/>
        <charset val="136"/>
      </rPr>
      <t>：</t>
    </r>
    <r>
      <rPr>
        <b/>
        <sz val="16"/>
        <color theme="1"/>
        <rFont val="微軟正黑體"/>
        <family val="2"/>
        <charset val="136"/>
      </rPr>
      <t xml:space="preserve">
　　</t>
    </r>
    <r>
      <rPr>
        <b/>
        <sz val="22"/>
        <color theme="1"/>
        <rFont val="微軟正黑體"/>
        <family val="2"/>
        <charset val="136"/>
      </rPr>
      <t>謝謝學生們寶貴的意見，我們已將各項建議納入未來設計菜單的考量中，菜色部分也會跟我們的廚師和營養師做討論和調整。
　　根據本次滿意度調查結果，有些學生反應為餐點的供應量普遍不足，對此，我們會視每班的回報及該校的顧餐人員轉達的意見來為每班的份量做適當調整，未來，如果學生們對於供餐份量上有所疑慮，也可以向午餐秘書或是我們的供餐人員反應，我們也會以此需求來予以調整。
　　這次的滿意度結果我們會將其納入未來的參考指標，以期許自己能在各方面都做得越來越好，使全校師生們都能吃得安心、吃得好，松晟無時無刻都努力精益求精，也請貴校師生們不吝指教！謝謝。                                                                                                                  
                                                                                        松晟  敬上</t>
    </r>
    <phoneticPr fontId="1" type="noConversion"/>
  </si>
  <si>
    <t>採樣問卷數：49份</t>
    <phoneticPr fontId="1" type="noConversion"/>
  </si>
  <si>
    <t>桃園市立東安國中  109學年度上學期午餐滿意度調查統計</t>
    <phoneticPr fontId="1" type="noConversion"/>
  </si>
  <si>
    <t>有效問卷：49份</t>
    <phoneticPr fontId="1" type="noConversion"/>
  </si>
  <si>
    <t>問卷填寫日期：109.9~109.11月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</si>
</sst>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16"/>
      <color theme="1"/>
      <name val="新細明體"/>
      <family val="2"/>
      <charset val="136"/>
      <scheme val="minor"/>
    </font>
    <font>
      <b/>
      <sz val="14"/>
      <color theme="0"/>
      <name val="微軟正黑體"/>
      <family val="2"/>
      <charset val="136"/>
    </font>
    <font>
      <b/>
      <sz val="18"/>
      <color theme="1"/>
      <name val="微軟正黑體"/>
      <family val="2"/>
      <charset val="136"/>
    </font>
    <font>
      <sz val="18"/>
      <color theme="1"/>
      <name val="新細明體"/>
      <family val="2"/>
      <charset val="136"/>
      <scheme val="minor"/>
    </font>
    <font>
      <b/>
      <sz val="28"/>
      <color theme="1"/>
      <name val="微軟正黑體"/>
      <family val="2"/>
      <charset val="136"/>
    </font>
    <font>
      <sz val="28"/>
      <color theme="1"/>
      <name val="新細明體"/>
      <family val="2"/>
      <charset val="136"/>
      <scheme val="minor"/>
    </font>
  </fonts>
  <fills count="6">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s>
  <cellStyleXfs count="1">
    <xf numFmtId="0" fontId="0" fillId="0" borderId="0">
      <alignment vertical="center"/>
    </xf>
  </cellStyleXfs>
  <cellXfs count="33">
    <xf numFmtId="0" fontId="0" fillId="0" borderId="0" xfId="0">
      <alignment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9" fontId="0" fillId="0" borderId="0" xfId="0" applyNumberFormat="1" applyAlignment="1">
      <alignment horizontal="center" vertical="center"/>
    </xf>
    <xf numFmtId="0" fontId="5"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0" fillId="0" borderId="0" xfId="0" applyFont="1">
      <alignment vertical="center"/>
    </xf>
    <xf numFmtId="0" fontId="12"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6" fillId="0" borderId="0" xfId="0" applyFont="1" applyAlignment="1">
      <alignment horizontal="left" vertical="top" wrapText="1"/>
    </xf>
    <xf numFmtId="0" fontId="11" fillId="0" borderId="0" xfId="0" applyFont="1">
      <alignment vertical="center"/>
    </xf>
    <xf numFmtId="176" fontId="14" fillId="5" borderId="1" xfId="0" applyNumberFormat="1"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0" fontId="13" fillId="0" borderId="1" xfId="0" applyFont="1" applyBorder="1" applyAlignment="1">
      <alignment horizontal="center" vertical="center"/>
    </xf>
    <xf numFmtId="176" fontId="14" fillId="5" borderId="1" xfId="0" applyNumberFormat="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圖表統計!$B$41:$F$41</c:f>
              <c:strCache>
                <c:ptCount val="5"/>
                <c:pt idx="0">
                  <c:v>非常滿意</c:v>
                </c:pt>
                <c:pt idx="1">
                  <c:v>滿意</c:v>
                </c:pt>
                <c:pt idx="2">
                  <c:v>尚可</c:v>
                </c:pt>
                <c:pt idx="3">
                  <c:v>差</c:v>
                </c:pt>
                <c:pt idx="4">
                  <c:v>非常差</c:v>
                </c:pt>
              </c:strCache>
            </c:strRef>
          </c:cat>
          <c:val>
            <c:numRef>
              <c:f>圖表統計!$B$42:$F$42</c:f>
              <c:numCache>
                <c:formatCode>General</c:formatCode>
                <c:ptCount val="5"/>
                <c:pt idx="0">
                  <c:v>2</c:v>
                </c:pt>
                <c:pt idx="1">
                  <c:v>21</c:v>
                </c:pt>
                <c:pt idx="2">
                  <c:v>22</c:v>
                </c:pt>
                <c:pt idx="3">
                  <c:v>2</c:v>
                </c:pt>
                <c:pt idx="4">
                  <c:v>2</c:v>
                </c:pt>
              </c:numCache>
            </c:numRef>
          </c:val>
          <c:extLst xmlns:c16r2="http://schemas.microsoft.com/office/drawing/2015/06/chart">
            <c:ext xmlns:c16="http://schemas.microsoft.com/office/drawing/2014/chart" uri="{C3380CC4-5D6E-409C-BE32-E72D297353CC}">
              <c16:uniqueId val="{00000000-5B17-4326-AF34-D09E1D46096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3"/>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圖表統計!$I$111:$M$111</c:f>
              <c:strCache>
                <c:ptCount val="5"/>
                <c:pt idx="0">
                  <c:v>非常滿意</c:v>
                </c:pt>
                <c:pt idx="1">
                  <c:v>滿意</c:v>
                </c:pt>
                <c:pt idx="2">
                  <c:v>尚可</c:v>
                </c:pt>
                <c:pt idx="3">
                  <c:v>差</c:v>
                </c:pt>
                <c:pt idx="4">
                  <c:v>非常差</c:v>
                </c:pt>
              </c:strCache>
            </c:strRef>
          </c:cat>
          <c:val>
            <c:numRef>
              <c:f>圖表統計!$I$112:$M$112</c:f>
              <c:numCache>
                <c:formatCode>General</c:formatCode>
                <c:ptCount val="5"/>
                <c:pt idx="0">
                  <c:v>0</c:v>
                </c:pt>
                <c:pt idx="1">
                  <c:v>16</c:v>
                </c:pt>
                <c:pt idx="2">
                  <c:v>26</c:v>
                </c:pt>
                <c:pt idx="3">
                  <c:v>2</c:v>
                </c:pt>
                <c:pt idx="4">
                  <c:v>5</c:v>
                </c:pt>
              </c:numCache>
            </c:numRef>
          </c:val>
          <c:extLst xmlns:c16r2="http://schemas.microsoft.com/office/drawing/2015/06/chart">
            <c:ext xmlns:c16="http://schemas.microsoft.com/office/drawing/2014/chart" uri="{C3380CC4-5D6E-409C-BE32-E72D297353CC}">
              <c16:uniqueId val="{00000000-2641-4F58-AED5-E72A23A5F24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圖表統計!$B$130:$F$130</c:f>
              <c:strCache>
                <c:ptCount val="5"/>
                <c:pt idx="0">
                  <c:v>非常滿意</c:v>
                </c:pt>
                <c:pt idx="1">
                  <c:v>滿意</c:v>
                </c:pt>
                <c:pt idx="2">
                  <c:v>尚可</c:v>
                </c:pt>
                <c:pt idx="3">
                  <c:v>差</c:v>
                </c:pt>
                <c:pt idx="4">
                  <c:v>非常差</c:v>
                </c:pt>
              </c:strCache>
            </c:strRef>
          </c:cat>
          <c:val>
            <c:numRef>
              <c:f>圖表統計!$B$131:$F$131</c:f>
              <c:numCache>
                <c:formatCode>General</c:formatCode>
                <c:ptCount val="5"/>
                <c:pt idx="0">
                  <c:v>5</c:v>
                </c:pt>
                <c:pt idx="1">
                  <c:v>21</c:v>
                </c:pt>
                <c:pt idx="2">
                  <c:v>20</c:v>
                </c:pt>
                <c:pt idx="3">
                  <c:v>1</c:v>
                </c:pt>
                <c:pt idx="4">
                  <c:v>2</c:v>
                </c:pt>
              </c:numCache>
            </c:numRef>
          </c:val>
          <c:extLst xmlns:c16r2="http://schemas.microsoft.com/office/drawing/2015/06/chart">
            <c:ext xmlns:c16="http://schemas.microsoft.com/office/drawing/2014/chart" uri="{C3380CC4-5D6E-409C-BE32-E72D297353CC}">
              <c16:uniqueId val="{00000000-E791-4A55-B994-0261E6AEA87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圖表統計!$I$130:$M$130</c:f>
              <c:strCache>
                <c:ptCount val="5"/>
                <c:pt idx="0">
                  <c:v>非常滿意</c:v>
                </c:pt>
                <c:pt idx="1">
                  <c:v>滿意</c:v>
                </c:pt>
                <c:pt idx="2">
                  <c:v>尚可</c:v>
                </c:pt>
                <c:pt idx="3">
                  <c:v>差</c:v>
                </c:pt>
                <c:pt idx="4">
                  <c:v>非常差</c:v>
                </c:pt>
              </c:strCache>
            </c:strRef>
          </c:cat>
          <c:val>
            <c:numRef>
              <c:f>圖表統計!$I$131:$M$131</c:f>
              <c:numCache>
                <c:formatCode>General</c:formatCode>
                <c:ptCount val="5"/>
                <c:pt idx="0">
                  <c:v>3</c:v>
                </c:pt>
                <c:pt idx="1">
                  <c:v>19</c:v>
                </c:pt>
                <c:pt idx="2">
                  <c:v>21</c:v>
                </c:pt>
                <c:pt idx="3">
                  <c:v>5</c:v>
                </c:pt>
                <c:pt idx="4">
                  <c:v>1</c:v>
                </c:pt>
              </c:numCache>
            </c:numRef>
          </c:val>
          <c:extLst xmlns:c16r2="http://schemas.microsoft.com/office/drawing/2015/06/chart">
            <c:ext xmlns:c16="http://schemas.microsoft.com/office/drawing/2014/chart" uri="{C3380CC4-5D6E-409C-BE32-E72D297353CC}">
              <c16:uniqueId val="{00000000-56E4-4D17-AA4D-EC53349B292E}"/>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圖表統計!$B$149:$F$149</c:f>
              <c:strCache>
                <c:ptCount val="5"/>
                <c:pt idx="0">
                  <c:v>非常滿意</c:v>
                </c:pt>
                <c:pt idx="1">
                  <c:v>滿意</c:v>
                </c:pt>
                <c:pt idx="2">
                  <c:v>尚可</c:v>
                </c:pt>
                <c:pt idx="3">
                  <c:v>差</c:v>
                </c:pt>
                <c:pt idx="4">
                  <c:v>非常差</c:v>
                </c:pt>
              </c:strCache>
            </c:strRef>
          </c:cat>
          <c:val>
            <c:numRef>
              <c:f>圖表統計!$B$150:$F$150</c:f>
              <c:numCache>
                <c:formatCode>General</c:formatCode>
                <c:ptCount val="5"/>
                <c:pt idx="0">
                  <c:v>13</c:v>
                </c:pt>
                <c:pt idx="1">
                  <c:v>23</c:v>
                </c:pt>
                <c:pt idx="2">
                  <c:v>11</c:v>
                </c:pt>
                <c:pt idx="3">
                  <c:v>1</c:v>
                </c:pt>
                <c:pt idx="4">
                  <c:v>1</c:v>
                </c:pt>
              </c:numCache>
            </c:numRef>
          </c:val>
          <c:extLst xmlns:c16r2="http://schemas.microsoft.com/office/drawing/2015/06/chart">
            <c:ext xmlns:c16="http://schemas.microsoft.com/office/drawing/2014/chart" uri="{C3380CC4-5D6E-409C-BE32-E72D297353CC}">
              <c16:uniqueId val="{00000000-9C0E-4C78-AD8C-8A7AC630EBE1}"/>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圖表統計!$I$149:$M$149</c:f>
              <c:strCache>
                <c:ptCount val="5"/>
                <c:pt idx="0">
                  <c:v>非常滿意</c:v>
                </c:pt>
                <c:pt idx="1">
                  <c:v>滿意</c:v>
                </c:pt>
                <c:pt idx="2">
                  <c:v>尚可</c:v>
                </c:pt>
                <c:pt idx="3">
                  <c:v>差</c:v>
                </c:pt>
                <c:pt idx="4">
                  <c:v>非常差</c:v>
                </c:pt>
              </c:strCache>
            </c:strRef>
          </c:cat>
          <c:val>
            <c:numRef>
              <c:f>圖表統計!$I$150:$M$150</c:f>
              <c:numCache>
                <c:formatCode>General</c:formatCode>
                <c:ptCount val="5"/>
                <c:pt idx="0">
                  <c:v>20</c:v>
                </c:pt>
                <c:pt idx="1">
                  <c:v>18</c:v>
                </c:pt>
                <c:pt idx="2">
                  <c:v>9</c:v>
                </c:pt>
                <c:pt idx="3">
                  <c:v>1</c:v>
                </c:pt>
                <c:pt idx="4">
                  <c:v>1</c:v>
                </c:pt>
              </c:numCache>
            </c:numRef>
          </c:val>
          <c:extLst xmlns:c16r2="http://schemas.microsoft.com/office/drawing/2015/06/chart">
            <c:ext xmlns:c16="http://schemas.microsoft.com/office/drawing/2014/chart" uri="{C3380CC4-5D6E-409C-BE32-E72D297353CC}">
              <c16:uniqueId val="{00000000-6D67-417A-BE80-D40F93725785}"/>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圖表統計!$I$41:$M$41</c:f>
              <c:strCache>
                <c:ptCount val="5"/>
                <c:pt idx="0">
                  <c:v>非常滿意</c:v>
                </c:pt>
                <c:pt idx="1">
                  <c:v>滿意</c:v>
                </c:pt>
                <c:pt idx="2">
                  <c:v>尚可</c:v>
                </c:pt>
                <c:pt idx="3">
                  <c:v>差</c:v>
                </c:pt>
                <c:pt idx="4">
                  <c:v>非常差</c:v>
                </c:pt>
              </c:strCache>
            </c:strRef>
          </c:cat>
          <c:val>
            <c:numRef>
              <c:f>圖表統計!$I$42:$M$42</c:f>
              <c:numCache>
                <c:formatCode>General</c:formatCode>
                <c:ptCount val="5"/>
                <c:pt idx="0">
                  <c:v>5</c:v>
                </c:pt>
                <c:pt idx="1">
                  <c:v>19</c:v>
                </c:pt>
                <c:pt idx="2">
                  <c:v>19</c:v>
                </c:pt>
                <c:pt idx="3">
                  <c:v>4</c:v>
                </c:pt>
                <c:pt idx="4">
                  <c:v>2</c:v>
                </c:pt>
              </c:numCache>
            </c:numRef>
          </c:val>
          <c:extLst xmlns:c16r2="http://schemas.microsoft.com/office/drawing/2015/06/chart">
            <c:ext xmlns:c16="http://schemas.microsoft.com/office/drawing/2014/chart" uri="{C3380CC4-5D6E-409C-BE32-E72D297353CC}">
              <c16:uniqueId val="{00000000-E90B-4B33-B001-81ADE2362E97}"/>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圖表統計!$B$58:$F$58</c:f>
              <c:strCache>
                <c:ptCount val="5"/>
                <c:pt idx="0">
                  <c:v>非常滿意</c:v>
                </c:pt>
                <c:pt idx="1">
                  <c:v>滿意</c:v>
                </c:pt>
                <c:pt idx="2">
                  <c:v>尚可</c:v>
                </c:pt>
                <c:pt idx="3">
                  <c:v>差</c:v>
                </c:pt>
                <c:pt idx="4">
                  <c:v>非常差</c:v>
                </c:pt>
              </c:strCache>
            </c:strRef>
          </c:cat>
          <c:val>
            <c:numRef>
              <c:f>圖表統計!$B$59:$F$59</c:f>
              <c:numCache>
                <c:formatCode>General</c:formatCode>
                <c:ptCount val="5"/>
                <c:pt idx="0">
                  <c:v>5</c:v>
                </c:pt>
                <c:pt idx="1">
                  <c:v>23</c:v>
                </c:pt>
                <c:pt idx="2">
                  <c:v>14</c:v>
                </c:pt>
                <c:pt idx="3">
                  <c:v>5</c:v>
                </c:pt>
                <c:pt idx="4">
                  <c:v>2</c:v>
                </c:pt>
              </c:numCache>
            </c:numRef>
          </c:val>
          <c:extLst xmlns:c16r2="http://schemas.microsoft.com/office/drawing/2015/06/chart">
            <c:ext xmlns:c16="http://schemas.microsoft.com/office/drawing/2014/chart" uri="{C3380CC4-5D6E-409C-BE32-E72D297353CC}">
              <c16:uniqueId val="{00000000-19F9-43F7-B877-92D1BD07CAD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圖表統計!$I$58:$M$58</c:f>
              <c:strCache>
                <c:ptCount val="5"/>
                <c:pt idx="0">
                  <c:v>非常滿意</c:v>
                </c:pt>
                <c:pt idx="1">
                  <c:v>滿意</c:v>
                </c:pt>
                <c:pt idx="2">
                  <c:v>尚可</c:v>
                </c:pt>
                <c:pt idx="3">
                  <c:v>差</c:v>
                </c:pt>
                <c:pt idx="4">
                  <c:v>非常差</c:v>
                </c:pt>
              </c:strCache>
            </c:strRef>
          </c:cat>
          <c:val>
            <c:numRef>
              <c:f>圖表統計!$I$59:$M$59</c:f>
              <c:numCache>
                <c:formatCode>General</c:formatCode>
                <c:ptCount val="5"/>
                <c:pt idx="0">
                  <c:v>2</c:v>
                </c:pt>
                <c:pt idx="1">
                  <c:v>20</c:v>
                </c:pt>
                <c:pt idx="2">
                  <c:v>25</c:v>
                </c:pt>
                <c:pt idx="3">
                  <c:v>1</c:v>
                </c:pt>
                <c:pt idx="4">
                  <c:v>1</c:v>
                </c:pt>
              </c:numCache>
            </c:numRef>
          </c:val>
          <c:extLst xmlns:c16r2="http://schemas.microsoft.com/office/drawing/2015/06/chart">
            <c:ext xmlns:c16="http://schemas.microsoft.com/office/drawing/2014/chart" uri="{C3380CC4-5D6E-409C-BE32-E72D297353CC}">
              <c16:uniqueId val="{00000000-4111-487A-A4FD-4361064060EA}"/>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圖表統計!$B$75:$F$75</c:f>
              <c:strCache>
                <c:ptCount val="5"/>
                <c:pt idx="0">
                  <c:v>非常滿意</c:v>
                </c:pt>
                <c:pt idx="1">
                  <c:v>滿意</c:v>
                </c:pt>
                <c:pt idx="2">
                  <c:v>尚可</c:v>
                </c:pt>
                <c:pt idx="3">
                  <c:v>差</c:v>
                </c:pt>
                <c:pt idx="4">
                  <c:v>非常差</c:v>
                </c:pt>
              </c:strCache>
            </c:strRef>
          </c:cat>
          <c:val>
            <c:numRef>
              <c:f>圖表統計!$B$76:$F$76</c:f>
              <c:numCache>
                <c:formatCode>General</c:formatCode>
                <c:ptCount val="5"/>
                <c:pt idx="0">
                  <c:v>6</c:v>
                </c:pt>
                <c:pt idx="1">
                  <c:v>26</c:v>
                </c:pt>
                <c:pt idx="2">
                  <c:v>11</c:v>
                </c:pt>
                <c:pt idx="3">
                  <c:v>4</c:v>
                </c:pt>
                <c:pt idx="4">
                  <c:v>2</c:v>
                </c:pt>
              </c:numCache>
            </c:numRef>
          </c:val>
          <c:extLst xmlns:c16r2="http://schemas.microsoft.com/office/drawing/2015/06/chart">
            <c:ext xmlns:c16="http://schemas.microsoft.com/office/drawing/2014/chart" uri="{C3380CC4-5D6E-409C-BE32-E72D297353CC}">
              <c16:uniqueId val="{00000000-D297-4C54-8FD7-C98E265BD033}"/>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圖表統計!$I$75:$M$75</c:f>
              <c:strCache>
                <c:ptCount val="5"/>
                <c:pt idx="0">
                  <c:v>非常滿意</c:v>
                </c:pt>
                <c:pt idx="1">
                  <c:v>滿意</c:v>
                </c:pt>
                <c:pt idx="2">
                  <c:v>尚可</c:v>
                </c:pt>
                <c:pt idx="3">
                  <c:v>差</c:v>
                </c:pt>
                <c:pt idx="4">
                  <c:v>非常差</c:v>
                </c:pt>
              </c:strCache>
            </c:strRef>
          </c:cat>
          <c:val>
            <c:numRef>
              <c:f>圖表統計!$I$76:$M$76</c:f>
              <c:numCache>
                <c:formatCode>General</c:formatCode>
                <c:ptCount val="5"/>
                <c:pt idx="0">
                  <c:v>4</c:v>
                </c:pt>
                <c:pt idx="1">
                  <c:v>21</c:v>
                </c:pt>
                <c:pt idx="2">
                  <c:v>18</c:v>
                </c:pt>
                <c:pt idx="3">
                  <c:v>3</c:v>
                </c:pt>
                <c:pt idx="4">
                  <c:v>3</c:v>
                </c:pt>
              </c:numCache>
            </c:numRef>
          </c:val>
          <c:extLst xmlns:c16r2="http://schemas.microsoft.com/office/drawing/2015/06/chart">
            <c:ext xmlns:c16="http://schemas.microsoft.com/office/drawing/2014/chart" uri="{C3380CC4-5D6E-409C-BE32-E72D297353CC}">
              <c16:uniqueId val="{00000000-5BA0-45FC-8246-0E6EE47FCFC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7</c:v>
                </c:pt>
                <c:pt idx="1">
                  <c:v>19</c:v>
                </c:pt>
                <c:pt idx="2">
                  <c:v>18</c:v>
                </c:pt>
                <c:pt idx="3">
                  <c:v>2</c:v>
                </c:pt>
                <c:pt idx="4">
                  <c:v>3</c:v>
                </c:pt>
              </c:numCache>
            </c:numRef>
          </c:val>
          <c:extLst xmlns:c16r2="http://schemas.microsoft.com/office/drawing/2015/06/chart">
            <c:ext xmlns:c16="http://schemas.microsoft.com/office/drawing/2014/chart" uri="{C3380CC4-5D6E-409C-BE32-E72D297353CC}">
              <c16:uniqueId val="{00000000-637F-47D4-B01E-2804A34E25E8}"/>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3</c:v>
                </c:pt>
                <c:pt idx="1">
                  <c:v>13</c:v>
                </c:pt>
                <c:pt idx="2">
                  <c:v>24</c:v>
                </c:pt>
                <c:pt idx="3">
                  <c:v>7</c:v>
                </c:pt>
                <c:pt idx="4">
                  <c:v>2</c:v>
                </c:pt>
              </c:numCache>
            </c:numRef>
          </c:val>
          <c:extLst xmlns:c16r2="http://schemas.microsoft.com/office/drawing/2015/06/chart">
            <c:ext xmlns:c16="http://schemas.microsoft.com/office/drawing/2014/chart" uri="{C3380CC4-5D6E-409C-BE32-E72D297353CC}">
              <c16:uniqueId val="{00000000-4F3B-4639-A900-8914FDE28AE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圖表統計!$B$111:$F$111</c:f>
              <c:strCache>
                <c:ptCount val="5"/>
                <c:pt idx="0">
                  <c:v>非常滿意</c:v>
                </c:pt>
                <c:pt idx="1">
                  <c:v>滿意</c:v>
                </c:pt>
                <c:pt idx="2">
                  <c:v>尚可</c:v>
                </c:pt>
                <c:pt idx="3">
                  <c:v>差</c:v>
                </c:pt>
                <c:pt idx="4">
                  <c:v>非常差</c:v>
                </c:pt>
              </c:strCache>
            </c:strRef>
          </c:cat>
          <c:val>
            <c:numRef>
              <c:f>圖表統計!$B$112:$F$112</c:f>
              <c:numCache>
                <c:formatCode>General</c:formatCode>
                <c:ptCount val="5"/>
                <c:pt idx="0">
                  <c:v>2</c:v>
                </c:pt>
                <c:pt idx="1">
                  <c:v>20</c:v>
                </c:pt>
                <c:pt idx="2">
                  <c:v>19</c:v>
                </c:pt>
                <c:pt idx="3">
                  <c:v>7</c:v>
                </c:pt>
                <c:pt idx="4">
                  <c:v>1</c:v>
                </c:pt>
              </c:numCache>
            </c:numRef>
          </c:val>
          <c:extLst xmlns:c16r2="http://schemas.microsoft.com/office/drawing/2015/06/chart">
            <c:ext xmlns:c16="http://schemas.microsoft.com/office/drawing/2014/chart" uri="{C3380CC4-5D6E-409C-BE32-E72D297353CC}">
              <c16:uniqueId val="{00000000-340B-4001-85CD-C3EF6E36A6B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57150</xdr:rowOff>
    </xdr:from>
    <xdr:to>
      <xdr:col>5</xdr:col>
      <xdr:colOff>666750</xdr:colOff>
      <xdr:row>55</xdr:row>
      <xdr:rowOff>57150</xdr:rowOff>
    </xdr:to>
    <xdr:graphicFrame macro="">
      <xdr:nvGraphicFramePr>
        <xdr:cNvPr id="2" name="圖表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43</xdr:row>
      <xdr:rowOff>47625</xdr:rowOff>
    </xdr:from>
    <xdr:to>
      <xdr:col>13</xdr:col>
      <xdr:colOff>0</xdr:colOff>
      <xdr:row>55</xdr:row>
      <xdr:rowOff>133350</xdr:rowOff>
    </xdr:to>
    <xdr:graphicFrame macro="">
      <xdr:nvGraphicFramePr>
        <xdr:cNvPr id="3" name="圖表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32657</xdr:colOff>
      <xdr:row>60</xdr:row>
      <xdr:rowOff>0</xdr:rowOff>
    </xdr:from>
    <xdr:to>
      <xdr:col>6</xdr:col>
      <xdr:colOff>24493</xdr:colOff>
      <xdr:row>72</xdr:row>
      <xdr:rowOff>0</xdr:rowOff>
    </xdr:to>
    <xdr:graphicFrame macro="">
      <xdr:nvGraphicFramePr>
        <xdr:cNvPr id="4" name="圖表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741137</xdr:colOff>
      <xdr:row>60</xdr:row>
      <xdr:rowOff>0</xdr:rowOff>
    </xdr:from>
    <xdr:to>
      <xdr:col>13</xdr:col>
      <xdr:colOff>10886</xdr:colOff>
      <xdr:row>72</xdr:row>
      <xdr:rowOff>76200</xdr:rowOff>
    </xdr:to>
    <xdr:graphicFrame macro="">
      <xdr:nvGraphicFramePr>
        <xdr:cNvPr id="5" name="圖表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77</xdr:row>
      <xdr:rowOff>0</xdr:rowOff>
    </xdr:from>
    <xdr:to>
      <xdr:col>6</xdr:col>
      <xdr:colOff>0</xdr:colOff>
      <xdr:row>89</xdr:row>
      <xdr:rowOff>0</xdr:rowOff>
    </xdr:to>
    <xdr:graphicFrame macro="">
      <xdr:nvGraphicFramePr>
        <xdr:cNvPr id="6" name="圖表 5">
          <a:extLst>
            <a:ext uri="{FF2B5EF4-FFF2-40B4-BE49-F238E27FC236}">
              <a16:creationId xmlns:a16="http://schemas.microsoft.com/office/drawing/2014/main" xmlns=""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xdr:colOff>
      <xdr:row>77</xdr:row>
      <xdr:rowOff>9525</xdr:rowOff>
    </xdr:from>
    <xdr:to>
      <xdr:col>13</xdr:col>
      <xdr:colOff>0</xdr:colOff>
      <xdr:row>89</xdr:row>
      <xdr:rowOff>0</xdr:rowOff>
    </xdr:to>
    <xdr:graphicFrame macro="">
      <xdr:nvGraphicFramePr>
        <xdr:cNvPr id="7" name="圖表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9525</xdr:rowOff>
    </xdr:from>
    <xdr:to>
      <xdr:col>5</xdr:col>
      <xdr:colOff>609600</xdr:colOff>
      <xdr:row>106</xdr:row>
      <xdr:rowOff>201083</xdr:rowOff>
    </xdr:to>
    <xdr:graphicFrame macro="">
      <xdr:nvGraphicFramePr>
        <xdr:cNvPr id="8" name="圖表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94</xdr:row>
      <xdr:rowOff>19050</xdr:rowOff>
    </xdr:from>
    <xdr:to>
      <xdr:col>13</xdr:col>
      <xdr:colOff>0</xdr:colOff>
      <xdr:row>106</xdr:row>
      <xdr:rowOff>104775</xdr:rowOff>
    </xdr:to>
    <xdr:graphicFrame macro="">
      <xdr:nvGraphicFramePr>
        <xdr:cNvPr id="9" name="圖表 8">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114</xdr:row>
      <xdr:rowOff>9525</xdr:rowOff>
    </xdr:from>
    <xdr:to>
      <xdr:col>5</xdr:col>
      <xdr:colOff>609600</xdr:colOff>
      <xdr:row>127</xdr:row>
      <xdr:rowOff>0</xdr:rowOff>
    </xdr:to>
    <xdr:graphicFrame macro="">
      <xdr:nvGraphicFramePr>
        <xdr:cNvPr id="10" name="圖表 9">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730251</xdr:colOff>
      <xdr:row>114</xdr:row>
      <xdr:rowOff>9525</xdr:rowOff>
    </xdr:from>
    <xdr:to>
      <xdr:col>13</xdr:col>
      <xdr:colOff>0</xdr:colOff>
      <xdr:row>127</xdr:row>
      <xdr:rowOff>10583</xdr:rowOff>
    </xdr:to>
    <xdr:graphicFrame macro="">
      <xdr:nvGraphicFramePr>
        <xdr:cNvPr id="11" name="圖表 10">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9525</xdr:rowOff>
    </xdr:from>
    <xdr:to>
      <xdr:col>5</xdr:col>
      <xdr:colOff>609600</xdr:colOff>
      <xdr:row>145</xdr:row>
      <xdr:rowOff>201083</xdr:rowOff>
    </xdr:to>
    <xdr:graphicFrame macro="">
      <xdr:nvGraphicFramePr>
        <xdr:cNvPr id="12" name="圖表 11">
          <a:extLst>
            <a:ext uri="{FF2B5EF4-FFF2-40B4-BE49-F238E27FC236}">
              <a16:creationId xmlns:a16="http://schemas.microsoft.com/office/drawing/2014/main" xmlns=""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133</xdr:row>
      <xdr:rowOff>38100</xdr:rowOff>
    </xdr:from>
    <xdr:to>
      <xdr:col>13</xdr:col>
      <xdr:colOff>0</xdr:colOff>
      <xdr:row>145</xdr:row>
      <xdr:rowOff>201083</xdr:rowOff>
    </xdr:to>
    <xdr:graphicFrame macro="">
      <xdr:nvGraphicFramePr>
        <xdr:cNvPr id="13" name="圖表 12">
          <a:extLst>
            <a:ext uri="{FF2B5EF4-FFF2-40B4-BE49-F238E27FC236}">
              <a16:creationId xmlns:a16="http://schemas.microsoft.com/office/drawing/2014/main" xmlns=""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152</xdr:row>
      <xdr:rowOff>38099</xdr:rowOff>
    </xdr:from>
    <xdr:to>
      <xdr:col>5</xdr:col>
      <xdr:colOff>609600</xdr:colOff>
      <xdr:row>164</xdr:row>
      <xdr:rowOff>201082</xdr:rowOff>
    </xdr:to>
    <xdr:graphicFrame macro="">
      <xdr:nvGraphicFramePr>
        <xdr:cNvPr id="14" name="圖表 13">
          <a:extLst>
            <a:ext uri="{FF2B5EF4-FFF2-40B4-BE49-F238E27FC236}">
              <a16:creationId xmlns:a16="http://schemas.microsoft.com/office/drawing/2014/main" xmlns=""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10583</xdr:colOff>
      <xdr:row>152</xdr:row>
      <xdr:rowOff>38100</xdr:rowOff>
    </xdr:from>
    <xdr:to>
      <xdr:col>13</xdr:col>
      <xdr:colOff>0</xdr:colOff>
      <xdr:row>164</xdr:row>
      <xdr:rowOff>201083</xdr:rowOff>
    </xdr:to>
    <xdr:graphicFrame macro="">
      <xdr:nvGraphicFramePr>
        <xdr:cNvPr id="15" name="圖表 14">
          <a:extLst>
            <a:ext uri="{FF2B5EF4-FFF2-40B4-BE49-F238E27FC236}">
              <a16:creationId xmlns:a16="http://schemas.microsoft.com/office/drawing/2014/main" xmlns=""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tabSelected="1" view="pageBreakPreview" topLeftCell="A7" zoomScale="85" zoomScaleNormal="86" zoomScaleSheetLayoutView="85" zoomScalePageLayoutView="56" workbookViewId="0">
      <selection activeCell="D14" sqref="D14"/>
    </sheetView>
  </sheetViews>
  <sheetFormatPr defaultRowHeight="16.5" x14ac:dyDescent="0.25"/>
  <cols>
    <col min="2" max="2" width="15.375" customWidth="1"/>
    <col min="3" max="3" width="10.5" customWidth="1"/>
    <col min="7" max="7" width="10.625" customWidth="1"/>
    <col min="8" max="8" width="12.125" customWidth="1"/>
    <col min="9" max="9" width="9" customWidth="1"/>
    <col min="10" max="10" width="10" customWidth="1"/>
    <col min="11" max="11" width="11.5" customWidth="1"/>
    <col min="13" max="13" width="9.125" customWidth="1"/>
  </cols>
  <sheetData>
    <row r="1" spans="1:13" ht="64.5" customHeight="1" x14ac:dyDescent="0.25">
      <c r="A1" s="18" t="s">
        <v>30</v>
      </c>
      <c r="B1" s="18"/>
      <c r="C1" s="18"/>
      <c r="D1" s="18"/>
      <c r="E1" s="18"/>
      <c r="F1" s="18"/>
      <c r="G1" s="18"/>
      <c r="H1" s="18"/>
      <c r="I1" s="18"/>
      <c r="J1" s="18"/>
      <c r="K1" s="19"/>
      <c r="L1" s="19"/>
      <c r="M1" s="19"/>
    </row>
    <row r="3" spans="1:13" ht="40.15" customHeight="1" x14ac:dyDescent="0.25">
      <c r="A3" s="22" t="s">
        <v>29</v>
      </c>
      <c r="B3" s="22"/>
      <c r="C3" s="22"/>
      <c r="D3" s="22" t="s">
        <v>31</v>
      </c>
      <c r="E3" s="22"/>
      <c r="F3" s="22"/>
      <c r="G3" s="22" t="s">
        <v>23</v>
      </c>
      <c r="H3" s="22"/>
      <c r="I3" s="24"/>
      <c r="J3" s="24"/>
    </row>
    <row r="4" spans="1:13" ht="40.15" customHeight="1" x14ac:dyDescent="0.25">
      <c r="A4" s="22" t="s">
        <v>32</v>
      </c>
      <c r="B4" s="22"/>
      <c r="C4" s="22"/>
      <c r="D4" s="22"/>
      <c r="E4" s="16"/>
      <c r="F4" s="16"/>
      <c r="G4" s="16"/>
      <c r="H4" s="16"/>
      <c r="I4" s="16"/>
    </row>
    <row r="5" spans="1:13" ht="19.5" x14ac:dyDescent="0.25">
      <c r="A5" s="23"/>
      <c r="B5" s="23"/>
      <c r="C5" s="23"/>
      <c r="D5" s="6"/>
      <c r="E5" s="6"/>
      <c r="F5" s="6"/>
      <c r="G5" s="6"/>
      <c r="H5" s="6"/>
    </row>
    <row r="7" spans="1:13" ht="18.75" x14ac:dyDescent="0.25">
      <c r="A7" s="25" t="s">
        <v>1</v>
      </c>
      <c r="B7" s="26"/>
      <c r="C7" s="12" t="s">
        <v>0</v>
      </c>
      <c r="D7" s="12" t="s">
        <v>2</v>
      </c>
      <c r="E7" s="12" t="s">
        <v>20</v>
      </c>
      <c r="F7" s="12" t="s">
        <v>3</v>
      </c>
      <c r="G7" s="12" t="s">
        <v>4</v>
      </c>
      <c r="H7" s="12" t="s">
        <v>5</v>
      </c>
      <c r="I7" s="26" t="s">
        <v>6</v>
      </c>
      <c r="J7" s="27"/>
      <c r="K7" s="8" t="s">
        <v>24</v>
      </c>
    </row>
    <row r="8" spans="1:13" ht="25.15" customHeight="1" x14ac:dyDescent="0.25">
      <c r="A8" s="20" t="s">
        <v>7</v>
      </c>
      <c r="B8" s="20"/>
      <c r="C8" s="13">
        <v>2</v>
      </c>
      <c r="D8" s="13">
        <v>21</v>
      </c>
      <c r="E8" s="13">
        <v>22</v>
      </c>
      <c r="F8" s="13">
        <v>2</v>
      </c>
      <c r="G8" s="13">
        <v>2</v>
      </c>
      <c r="H8" s="17">
        <f>(SUM(C8:E8)/SUM(C8:G8))*100</f>
        <v>91.83673469387756</v>
      </c>
      <c r="I8" s="21">
        <f>100-H8</f>
        <v>8.1632653061224403</v>
      </c>
      <c r="J8" s="21"/>
      <c r="K8" s="9">
        <f>SUM(C8:G8)</f>
        <v>49</v>
      </c>
    </row>
    <row r="9" spans="1:13" ht="25.15" customHeight="1" x14ac:dyDescent="0.25">
      <c r="A9" s="20" t="s">
        <v>8</v>
      </c>
      <c r="B9" s="20"/>
      <c r="C9" s="14">
        <v>5</v>
      </c>
      <c r="D9" s="13">
        <v>19</v>
      </c>
      <c r="E9" s="13">
        <v>19</v>
      </c>
      <c r="F9" s="13">
        <v>4</v>
      </c>
      <c r="G9" s="13">
        <v>2</v>
      </c>
      <c r="H9" s="17">
        <f t="shared" ref="H9:H21" si="0">(SUM(C9:E9)/SUM(C9:G9))*100</f>
        <v>87.755102040816325</v>
      </c>
      <c r="I9" s="21">
        <f t="shared" ref="I9:I21" si="1">100-H9</f>
        <v>12.244897959183675</v>
      </c>
      <c r="J9" s="21"/>
      <c r="K9" s="9">
        <f t="shared" ref="K9:K21" si="2">SUM(C9:G9)</f>
        <v>49</v>
      </c>
      <c r="M9" s="10" t="s">
        <v>25</v>
      </c>
    </row>
    <row r="10" spans="1:13" ht="25.15" customHeight="1" x14ac:dyDescent="0.25">
      <c r="A10" s="20" t="s">
        <v>9</v>
      </c>
      <c r="B10" s="20"/>
      <c r="C10" s="14">
        <v>5</v>
      </c>
      <c r="D10" s="13">
        <v>23</v>
      </c>
      <c r="E10" s="13">
        <v>14</v>
      </c>
      <c r="F10" s="13">
        <v>5</v>
      </c>
      <c r="G10" s="13">
        <v>2</v>
      </c>
      <c r="H10" s="17">
        <f t="shared" si="0"/>
        <v>85.714285714285708</v>
      </c>
      <c r="I10" s="21">
        <f t="shared" si="1"/>
        <v>14.285714285714292</v>
      </c>
      <c r="J10" s="21"/>
      <c r="K10" s="9">
        <f t="shared" si="2"/>
        <v>49</v>
      </c>
      <c r="M10" s="11"/>
    </row>
    <row r="11" spans="1:13" ht="25.15" customHeight="1" x14ac:dyDescent="0.25">
      <c r="A11" s="20" t="s">
        <v>10</v>
      </c>
      <c r="B11" s="20"/>
      <c r="C11" s="14">
        <v>2</v>
      </c>
      <c r="D11" s="13">
        <v>20</v>
      </c>
      <c r="E11" s="13">
        <v>25</v>
      </c>
      <c r="F11" s="13">
        <v>1</v>
      </c>
      <c r="G11" s="13">
        <v>1</v>
      </c>
      <c r="H11" s="17">
        <f t="shared" si="0"/>
        <v>95.918367346938766</v>
      </c>
      <c r="I11" s="21">
        <f t="shared" si="1"/>
        <v>4.0816326530612344</v>
      </c>
      <c r="J11" s="21"/>
      <c r="K11" s="9">
        <f t="shared" si="2"/>
        <v>49</v>
      </c>
      <c r="M11" s="11"/>
    </row>
    <row r="12" spans="1:13" ht="25.15" customHeight="1" x14ac:dyDescent="0.25">
      <c r="A12" s="20" t="s">
        <v>11</v>
      </c>
      <c r="B12" s="20"/>
      <c r="C12" s="13">
        <v>6</v>
      </c>
      <c r="D12" s="13">
        <v>26</v>
      </c>
      <c r="E12" s="13">
        <v>11</v>
      </c>
      <c r="F12" s="13">
        <v>4</v>
      </c>
      <c r="G12" s="13">
        <v>2</v>
      </c>
      <c r="H12" s="17">
        <f t="shared" si="0"/>
        <v>87.755102040816325</v>
      </c>
      <c r="I12" s="21">
        <f t="shared" si="1"/>
        <v>12.244897959183675</v>
      </c>
      <c r="J12" s="21"/>
      <c r="K12" s="9">
        <f t="shared" si="2"/>
        <v>49</v>
      </c>
      <c r="M12" s="11"/>
    </row>
    <row r="13" spans="1:13" ht="25.15" customHeight="1" x14ac:dyDescent="0.25">
      <c r="A13" s="20" t="s">
        <v>12</v>
      </c>
      <c r="B13" s="20"/>
      <c r="C13" s="13">
        <v>4</v>
      </c>
      <c r="D13" s="13">
        <v>21</v>
      </c>
      <c r="E13" s="13">
        <v>18</v>
      </c>
      <c r="F13" s="13">
        <v>3</v>
      </c>
      <c r="G13" s="13">
        <v>3</v>
      </c>
      <c r="H13" s="17">
        <f t="shared" si="0"/>
        <v>87.755102040816325</v>
      </c>
      <c r="I13" s="21">
        <f t="shared" si="1"/>
        <v>12.244897959183675</v>
      </c>
      <c r="J13" s="21"/>
      <c r="K13" s="9">
        <f t="shared" si="2"/>
        <v>49</v>
      </c>
      <c r="M13" s="11"/>
    </row>
    <row r="14" spans="1:13" ht="25.15" customHeight="1" x14ac:dyDescent="0.25">
      <c r="A14" s="20" t="s">
        <v>13</v>
      </c>
      <c r="B14" s="20"/>
      <c r="C14" s="13">
        <v>7</v>
      </c>
      <c r="D14" s="13">
        <v>19</v>
      </c>
      <c r="E14" s="13">
        <v>18</v>
      </c>
      <c r="F14" s="13">
        <v>2</v>
      </c>
      <c r="G14" s="13">
        <v>3</v>
      </c>
      <c r="H14" s="17">
        <f t="shared" si="0"/>
        <v>89.795918367346943</v>
      </c>
      <c r="I14" s="21">
        <f t="shared" si="1"/>
        <v>10.204081632653057</v>
      </c>
      <c r="J14" s="21"/>
      <c r="K14" s="9">
        <f t="shared" si="2"/>
        <v>49</v>
      </c>
      <c r="M14" s="11"/>
    </row>
    <row r="15" spans="1:13" ht="25.15" customHeight="1" x14ac:dyDescent="0.25">
      <c r="A15" s="20" t="s">
        <v>14</v>
      </c>
      <c r="B15" s="20"/>
      <c r="C15" s="13">
        <v>3</v>
      </c>
      <c r="D15" s="13">
        <v>13</v>
      </c>
      <c r="E15" s="13">
        <v>24</v>
      </c>
      <c r="F15" s="13">
        <v>7</v>
      </c>
      <c r="G15" s="13">
        <v>2</v>
      </c>
      <c r="H15" s="17">
        <f t="shared" si="0"/>
        <v>81.632653061224488</v>
      </c>
      <c r="I15" s="21">
        <f t="shared" si="1"/>
        <v>18.367346938775512</v>
      </c>
      <c r="J15" s="21"/>
      <c r="K15" s="9">
        <f t="shared" si="2"/>
        <v>49</v>
      </c>
      <c r="M15" s="11" t="s">
        <v>26</v>
      </c>
    </row>
    <row r="16" spans="1:13" ht="25.15" customHeight="1" x14ac:dyDescent="0.25">
      <c r="A16" s="20" t="s">
        <v>15</v>
      </c>
      <c r="B16" s="20"/>
      <c r="C16" s="13">
        <v>2</v>
      </c>
      <c r="D16" s="13">
        <v>20</v>
      </c>
      <c r="E16" s="13">
        <v>19</v>
      </c>
      <c r="F16" s="13">
        <v>7</v>
      </c>
      <c r="G16" s="13">
        <v>1</v>
      </c>
      <c r="H16" s="17">
        <f t="shared" si="0"/>
        <v>83.673469387755105</v>
      </c>
      <c r="I16" s="21">
        <f t="shared" si="1"/>
        <v>16.326530612244895</v>
      </c>
      <c r="J16" s="21"/>
      <c r="K16" s="9">
        <f t="shared" si="2"/>
        <v>49</v>
      </c>
      <c r="M16" s="11"/>
    </row>
    <row r="17" spans="1:13" ht="25.15" customHeight="1" x14ac:dyDescent="0.25">
      <c r="A17" s="20" t="s">
        <v>16</v>
      </c>
      <c r="B17" s="20"/>
      <c r="C17" s="13">
        <v>0</v>
      </c>
      <c r="D17" s="13">
        <v>16</v>
      </c>
      <c r="E17" s="13">
        <v>26</v>
      </c>
      <c r="F17" s="13">
        <v>2</v>
      </c>
      <c r="G17" s="13">
        <v>5</v>
      </c>
      <c r="H17" s="17">
        <f t="shared" si="0"/>
        <v>85.714285714285708</v>
      </c>
      <c r="I17" s="21">
        <f t="shared" si="1"/>
        <v>14.285714285714292</v>
      </c>
      <c r="J17" s="21"/>
      <c r="K17" s="9">
        <f t="shared" si="2"/>
        <v>49</v>
      </c>
      <c r="M17" s="11"/>
    </row>
    <row r="18" spans="1:13" ht="25.15" customHeight="1" x14ac:dyDescent="0.25">
      <c r="A18" s="20" t="s">
        <v>27</v>
      </c>
      <c r="B18" s="20"/>
      <c r="C18" s="13">
        <v>5</v>
      </c>
      <c r="D18" s="13">
        <v>21</v>
      </c>
      <c r="E18" s="13">
        <v>20</v>
      </c>
      <c r="F18" s="13">
        <v>1</v>
      </c>
      <c r="G18" s="13">
        <v>2</v>
      </c>
      <c r="H18" s="17">
        <f t="shared" si="0"/>
        <v>93.877551020408163</v>
      </c>
      <c r="I18" s="21">
        <f t="shared" si="1"/>
        <v>6.1224489795918373</v>
      </c>
      <c r="J18" s="21"/>
      <c r="K18" s="9">
        <f t="shared" si="2"/>
        <v>49</v>
      </c>
      <c r="M18" s="11"/>
    </row>
    <row r="19" spans="1:13" ht="25.15" customHeight="1" x14ac:dyDescent="0.25">
      <c r="A19" s="20" t="s">
        <v>17</v>
      </c>
      <c r="B19" s="20"/>
      <c r="C19" s="13">
        <v>3</v>
      </c>
      <c r="D19" s="13">
        <v>19</v>
      </c>
      <c r="E19" s="13">
        <v>21</v>
      </c>
      <c r="F19" s="13">
        <v>5</v>
      </c>
      <c r="G19" s="13">
        <v>1</v>
      </c>
      <c r="H19" s="17">
        <f t="shared" si="0"/>
        <v>87.755102040816325</v>
      </c>
      <c r="I19" s="21">
        <f t="shared" si="1"/>
        <v>12.244897959183675</v>
      </c>
      <c r="J19" s="21"/>
      <c r="K19" s="9">
        <f t="shared" si="2"/>
        <v>49</v>
      </c>
      <c r="M19" s="11"/>
    </row>
    <row r="20" spans="1:13" ht="25.15" customHeight="1" x14ac:dyDescent="0.25">
      <c r="A20" s="20" t="s">
        <v>18</v>
      </c>
      <c r="B20" s="20"/>
      <c r="C20" s="13">
        <v>13</v>
      </c>
      <c r="D20" s="13">
        <v>23</v>
      </c>
      <c r="E20" s="13">
        <v>11</v>
      </c>
      <c r="F20" s="13">
        <v>1</v>
      </c>
      <c r="G20" s="13">
        <v>1</v>
      </c>
      <c r="H20" s="17">
        <f t="shared" si="0"/>
        <v>95.918367346938766</v>
      </c>
      <c r="I20" s="21">
        <f t="shared" si="1"/>
        <v>4.0816326530612344</v>
      </c>
      <c r="J20" s="21"/>
      <c r="K20" s="9">
        <f t="shared" si="2"/>
        <v>49</v>
      </c>
      <c r="M20" s="11"/>
    </row>
    <row r="21" spans="1:13" ht="25.15" customHeight="1" x14ac:dyDescent="0.25">
      <c r="A21" s="20" t="s">
        <v>19</v>
      </c>
      <c r="B21" s="20"/>
      <c r="C21" s="13">
        <v>20</v>
      </c>
      <c r="D21" s="13">
        <v>18</v>
      </c>
      <c r="E21" s="13">
        <v>9</v>
      </c>
      <c r="F21" s="13">
        <v>1</v>
      </c>
      <c r="G21" s="13">
        <v>1</v>
      </c>
      <c r="H21" s="17">
        <f t="shared" si="0"/>
        <v>95.918367346938766</v>
      </c>
      <c r="I21" s="21">
        <f t="shared" si="1"/>
        <v>4.0816326530612344</v>
      </c>
      <c r="J21" s="21"/>
      <c r="K21" s="9">
        <f t="shared" si="2"/>
        <v>49</v>
      </c>
      <c r="M21" s="11"/>
    </row>
    <row r="22" spans="1:13" ht="19.5" customHeight="1" x14ac:dyDescent="0.25">
      <c r="A22" s="30"/>
      <c r="B22" s="30"/>
      <c r="C22" s="30"/>
      <c r="D22" s="30"/>
      <c r="E22" s="30"/>
      <c r="F22" s="30"/>
      <c r="G22" s="30"/>
      <c r="H22" s="30"/>
      <c r="I22" s="30"/>
      <c r="J22" s="30"/>
      <c r="K22" s="10"/>
    </row>
    <row r="23" spans="1:13" ht="19.5" customHeight="1" x14ac:dyDescent="0.25">
      <c r="A23" s="23"/>
      <c r="B23" s="23"/>
      <c r="C23" s="23"/>
      <c r="D23" s="23"/>
      <c r="E23" s="23"/>
      <c r="F23" s="6"/>
      <c r="G23" s="6"/>
    </row>
    <row r="24" spans="1:13" ht="19.5" customHeight="1" x14ac:dyDescent="0.25">
      <c r="A24" s="31" t="s">
        <v>28</v>
      </c>
      <c r="B24" s="31"/>
      <c r="C24" s="31"/>
      <c r="D24" s="31"/>
      <c r="E24" s="31"/>
      <c r="F24" s="31"/>
      <c r="G24" s="31"/>
      <c r="H24" s="31"/>
      <c r="I24" s="31"/>
      <c r="J24" s="31"/>
      <c r="K24" s="32"/>
      <c r="L24" s="32"/>
      <c r="M24" s="32"/>
    </row>
    <row r="25" spans="1:13" ht="19.5" customHeight="1" x14ac:dyDescent="0.25">
      <c r="A25" s="31"/>
      <c r="B25" s="31"/>
      <c r="C25" s="31"/>
      <c r="D25" s="31"/>
      <c r="E25" s="31"/>
      <c r="F25" s="31"/>
      <c r="G25" s="31"/>
      <c r="H25" s="31"/>
      <c r="I25" s="31"/>
      <c r="J25" s="31"/>
      <c r="K25" s="32"/>
      <c r="L25" s="32"/>
      <c r="M25" s="32"/>
    </row>
    <row r="26" spans="1:13" ht="19.5" customHeight="1" x14ac:dyDescent="0.25">
      <c r="A26" s="31"/>
      <c r="B26" s="31"/>
      <c r="C26" s="31"/>
      <c r="D26" s="31"/>
      <c r="E26" s="31"/>
      <c r="F26" s="31"/>
      <c r="G26" s="31"/>
      <c r="H26" s="31"/>
      <c r="I26" s="31"/>
      <c r="J26" s="31"/>
      <c r="K26" s="32"/>
      <c r="L26" s="32"/>
      <c r="M26" s="32"/>
    </row>
    <row r="27" spans="1:13" ht="19.5" customHeight="1" x14ac:dyDescent="0.25">
      <c r="A27" s="31"/>
      <c r="B27" s="31"/>
      <c r="C27" s="31"/>
      <c r="D27" s="31"/>
      <c r="E27" s="31"/>
      <c r="F27" s="31"/>
      <c r="G27" s="31"/>
      <c r="H27" s="31"/>
      <c r="I27" s="31"/>
      <c r="J27" s="31"/>
      <c r="K27" s="32"/>
      <c r="L27" s="32"/>
      <c r="M27" s="32"/>
    </row>
    <row r="28" spans="1:13" ht="19.5" customHeight="1" x14ac:dyDescent="0.25">
      <c r="A28" s="31"/>
      <c r="B28" s="31"/>
      <c r="C28" s="31"/>
      <c r="D28" s="31"/>
      <c r="E28" s="31"/>
      <c r="F28" s="31"/>
      <c r="G28" s="31"/>
      <c r="H28" s="31"/>
      <c r="I28" s="31"/>
      <c r="J28" s="31"/>
      <c r="K28" s="32"/>
      <c r="L28" s="32"/>
      <c r="M28" s="32"/>
    </row>
    <row r="29" spans="1:13" ht="19.5" customHeight="1" x14ac:dyDescent="0.25">
      <c r="A29" s="31"/>
      <c r="B29" s="31"/>
      <c r="C29" s="31"/>
      <c r="D29" s="31"/>
      <c r="E29" s="31"/>
      <c r="F29" s="31"/>
      <c r="G29" s="31"/>
      <c r="H29" s="31"/>
      <c r="I29" s="31"/>
      <c r="J29" s="31"/>
      <c r="K29" s="32"/>
      <c r="L29" s="32"/>
      <c r="M29" s="32"/>
    </row>
    <row r="30" spans="1:13" ht="19.5" customHeight="1" x14ac:dyDescent="0.25">
      <c r="A30" s="31"/>
      <c r="B30" s="31"/>
      <c r="C30" s="31"/>
      <c r="D30" s="31"/>
      <c r="E30" s="31"/>
      <c r="F30" s="31"/>
      <c r="G30" s="31"/>
      <c r="H30" s="31"/>
      <c r="I30" s="31"/>
      <c r="J30" s="31"/>
      <c r="K30" s="32"/>
      <c r="L30" s="32"/>
      <c r="M30" s="32"/>
    </row>
    <row r="31" spans="1:13" ht="16.5" customHeight="1" x14ac:dyDescent="0.25">
      <c r="A31" s="31"/>
      <c r="B31" s="31"/>
      <c r="C31" s="31"/>
      <c r="D31" s="31"/>
      <c r="E31" s="31"/>
      <c r="F31" s="31"/>
      <c r="G31" s="31"/>
      <c r="H31" s="31"/>
      <c r="I31" s="31"/>
      <c r="J31" s="31"/>
      <c r="K31" s="32"/>
      <c r="L31" s="32"/>
      <c r="M31" s="32"/>
    </row>
    <row r="32" spans="1:13" ht="16.5" customHeight="1" x14ac:dyDescent="0.25">
      <c r="A32" s="31"/>
      <c r="B32" s="31"/>
      <c r="C32" s="31"/>
      <c r="D32" s="31"/>
      <c r="E32" s="31"/>
      <c r="F32" s="31"/>
      <c r="G32" s="31"/>
      <c r="H32" s="31"/>
      <c r="I32" s="31"/>
      <c r="J32" s="31"/>
      <c r="K32" s="32"/>
      <c r="L32" s="32"/>
      <c r="M32" s="32"/>
    </row>
    <row r="33" spans="1:13" ht="16.5" customHeight="1" x14ac:dyDescent="0.25">
      <c r="A33" s="31"/>
      <c r="B33" s="31"/>
      <c r="C33" s="31"/>
      <c r="D33" s="31"/>
      <c r="E33" s="31"/>
      <c r="F33" s="31"/>
      <c r="G33" s="31"/>
      <c r="H33" s="31"/>
      <c r="I33" s="31"/>
      <c r="J33" s="31"/>
      <c r="K33" s="32"/>
      <c r="L33" s="32"/>
      <c r="M33" s="32"/>
    </row>
    <row r="34" spans="1:13" ht="16.5" customHeight="1" x14ac:dyDescent="0.25">
      <c r="A34" s="31"/>
      <c r="B34" s="31"/>
      <c r="C34" s="31"/>
      <c r="D34" s="31"/>
      <c r="E34" s="31"/>
      <c r="F34" s="31"/>
      <c r="G34" s="31"/>
      <c r="H34" s="31"/>
      <c r="I34" s="31"/>
      <c r="J34" s="31"/>
      <c r="K34" s="32"/>
      <c r="L34" s="32"/>
      <c r="M34" s="32"/>
    </row>
    <row r="35" spans="1:13" ht="16.5" customHeight="1" x14ac:dyDescent="0.25">
      <c r="A35" s="31"/>
      <c r="B35" s="31"/>
      <c r="C35" s="31"/>
      <c r="D35" s="31"/>
      <c r="E35" s="31"/>
      <c r="F35" s="31"/>
      <c r="G35" s="31"/>
      <c r="H35" s="31"/>
      <c r="I35" s="31"/>
      <c r="J35" s="31"/>
      <c r="K35" s="32"/>
      <c r="L35" s="32"/>
      <c r="M35" s="32"/>
    </row>
    <row r="36" spans="1:13" ht="16.5" customHeight="1" x14ac:dyDescent="0.25">
      <c r="A36" s="31"/>
      <c r="B36" s="31"/>
      <c r="C36" s="31"/>
      <c r="D36" s="31"/>
      <c r="E36" s="31"/>
      <c r="F36" s="31"/>
      <c r="G36" s="31"/>
      <c r="H36" s="31"/>
      <c r="I36" s="31"/>
      <c r="J36" s="31"/>
      <c r="K36" s="32"/>
      <c r="L36" s="32"/>
      <c r="M36" s="32"/>
    </row>
    <row r="37" spans="1:13" ht="16.5" customHeight="1" x14ac:dyDescent="0.25">
      <c r="A37" s="31"/>
      <c r="B37" s="31"/>
      <c r="C37" s="31"/>
      <c r="D37" s="31"/>
      <c r="E37" s="31"/>
      <c r="F37" s="31"/>
      <c r="G37" s="31"/>
      <c r="H37" s="31"/>
      <c r="I37" s="31"/>
      <c r="J37" s="31"/>
      <c r="K37" s="32"/>
      <c r="L37" s="32"/>
      <c r="M37" s="32"/>
    </row>
    <row r="38" spans="1:13" ht="16.5" customHeight="1" x14ac:dyDescent="0.25">
      <c r="A38" s="31"/>
      <c r="B38" s="31"/>
      <c r="C38" s="31"/>
      <c r="D38" s="31"/>
      <c r="E38" s="31"/>
      <c r="F38" s="31"/>
      <c r="G38" s="31"/>
      <c r="H38" s="31"/>
      <c r="I38" s="31"/>
      <c r="J38" s="31"/>
      <c r="K38" s="32"/>
      <c r="L38" s="32"/>
      <c r="M38" s="32"/>
    </row>
    <row r="39" spans="1:13" ht="303.60000000000002" customHeight="1" x14ac:dyDescent="0.25">
      <c r="A39" s="31"/>
      <c r="B39" s="31"/>
      <c r="C39" s="31"/>
      <c r="D39" s="31"/>
      <c r="E39" s="31"/>
      <c r="F39" s="31"/>
      <c r="G39" s="31"/>
      <c r="H39" s="31"/>
      <c r="I39" s="31"/>
      <c r="J39" s="31"/>
      <c r="K39" s="32"/>
      <c r="L39" s="32"/>
      <c r="M39" s="32"/>
    </row>
    <row r="40" spans="1:13" ht="28.9" customHeight="1" x14ac:dyDescent="0.25">
      <c r="A40" s="28" t="s">
        <v>7</v>
      </c>
      <c r="B40" s="28"/>
      <c r="C40" s="28"/>
      <c r="D40" s="28"/>
      <c r="E40" s="28"/>
      <c r="F40" s="28"/>
      <c r="G40" s="15"/>
      <c r="H40" s="29" t="s">
        <v>8</v>
      </c>
      <c r="I40" s="29"/>
      <c r="J40" s="29"/>
      <c r="K40" s="29"/>
      <c r="L40" s="29"/>
      <c r="M40" s="29"/>
    </row>
    <row r="41" spans="1:13" ht="15.4" customHeight="1" x14ac:dyDescent="0.25">
      <c r="A41" s="1"/>
      <c r="B41" s="4" t="s">
        <v>0</v>
      </c>
      <c r="C41" s="4" t="s">
        <v>2</v>
      </c>
      <c r="D41" s="4" t="s">
        <v>20</v>
      </c>
      <c r="E41" s="4" t="s">
        <v>3</v>
      </c>
      <c r="F41" s="4" t="s">
        <v>4</v>
      </c>
      <c r="H41" s="1"/>
      <c r="I41" s="4" t="s">
        <v>0</v>
      </c>
      <c r="J41" s="4" t="s">
        <v>2</v>
      </c>
      <c r="K41" s="4" t="s">
        <v>20</v>
      </c>
      <c r="L41" s="4" t="s">
        <v>3</v>
      </c>
      <c r="M41" s="4" t="s">
        <v>4</v>
      </c>
    </row>
    <row r="42" spans="1:13" x14ac:dyDescent="0.25">
      <c r="A42" s="2" t="s">
        <v>21</v>
      </c>
      <c r="B42" s="5">
        <v>2</v>
      </c>
      <c r="C42" s="5">
        <v>21</v>
      </c>
      <c r="D42" s="5">
        <v>22</v>
      </c>
      <c r="E42" s="5">
        <v>2</v>
      </c>
      <c r="F42" s="5">
        <v>2</v>
      </c>
      <c r="H42" s="2" t="s">
        <v>21</v>
      </c>
      <c r="I42" s="5">
        <v>5</v>
      </c>
      <c r="J42" s="5">
        <v>19</v>
      </c>
      <c r="K42" s="5">
        <v>19</v>
      </c>
      <c r="L42" s="5">
        <v>4</v>
      </c>
      <c r="M42" s="5">
        <v>2</v>
      </c>
    </row>
    <row r="43" spans="1:13" x14ac:dyDescent="0.25">
      <c r="A43" s="3" t="s">
        <v>22</v>
      </c>
      <c r="B43" s="7">
        <f>ROUNDUP(B42/K8,2)</f>
        <v>0.05</v>
      </c>
      <c r="C43" s="7">
        <f>ROUNDUP(C42/K8,2)</f>
        <v>0.43</v>
      </c>
      <c r="D43" s="7">
        <f>ROUNDUP(D42/K8,2)</f>
        <v>0.45</v>
      </c>
      <c r="E43" s="7">
        <f>ROUNDDOWN(E42/K8,2)</f>
        <v>0.04</v>
      </c>
      <c r="F43" s="7">
        <f>ROUNDDOWN(F42/K8,2)</f>
        <v>0.04</v>
      </c>
      <c r="H43" s="3" t="s">
        <v>22</v>
      </c>
      <c r="I43" s="7">
        <f>ROUNDUP(I42/K8,2)</f>
        <v>0.11</v>
      </c>
      <c r="J43" s="7">
        <f>ROUNDUP(J42/K8,2)</f>
        <v>0.39</v>
      </c>
      <c r="K43" s="7">
        <f>ROUNDUP(K42/K8,2)</f>
        <v>0.39</v>
      </c>
      <c r="L43" s="7">
        <f>ROUNDDOWN(L42/K8,2)</f>
        <v>0.08</v>
      </c>
      <c r="M43" s="7">
        <f>ROUNDDOWN(M42/K8,2)</f>
        <v>0.04</v>
      </c>
    </row>
    <row r="57" spans="1:13" ht="20.25" x14ac:dyDescent="0.25">
      <c r="A57" s="28" t="s">
        <v>9</v>
      </c>
      <c r="B57" s="28"/>
      <c r="C57" s="28"/>
      <c r="D57" s="28"/>
      <c r="E57" s="28"/>
      <c r="F57" s="28"/>
      <c r="H57" s="29" t="s">
        <v>10</v>
      </c>
      <c r="I57" s="29"/>
      <c r="J57" s="29"/>
      <c r="K57" s="29"/>
      <c r="L57" s="29"/>
      <c r="M57" s="29"/>
    </row>
    <row r="58" spans="1:13" x14ac:dyDescent="0.25">
      <c r="A58" s="1"/>
      <c r="B58" s="4" t="s">
        <v>0</v>
      </c>
      <c r="C58" s="4" t="s">
        <v>2</v>
      </c>
      <c r="D58" s="4" t="s">
        <v>20</v>
      </c>
      <c r="E58" s="4" t="s">
        <v>3</v>
      </c>
      <c r="F58" s="4" t="s">
        <v>4</v>
      </c>
      <c r="H58" s="1"/>
      <c r="I58" s="4" t="s">
        <v>0</v>
      </c>
      <c r="J58" s="4" t="s">
        <v>2</v>
      </c>
      <c r="K58" s="4" t="s">
        <v>20</v>
      </c>
      <c r="L58" s="4" t="s">
        <v>3</v>
      </c>
      <c r="M58" s="4" t="s">
        <v>4</v>
      </c>
    </row>
    <row r="59" spans="1:13" x14ac:dyDescent="0.25">
      <c r="A59" s="2" t="s">
        <v>21</v>
      </c>
      <c r="B59" s="5">
        <v>5</v>
      </c>
      <c r="C59" s="5">
        <v>23</v>
      </c>
      <c r="D59" s="5">
        <v>14</v>
      </c>
      <c r="E59" s="5">
        <v>5</v>
      </c>
      <c r="F59" s="5">
        <v>2</v>
      </c>
      <c r="H59" s="2" t="s">
        <v>21</v>
      </c>
      <c r="I59" s="5">
        <v>2</v>
      </c>
      <c r="J59" s="5">
        <v>20</v>
      </c>
      <c r="K59" s="5">
        <v>25</v>
      </c>
      <c r="L59" s="5">
        <v>1</v>
      </c>
      <c r="M59" s="5">
        <v>1</v>
      </c>
    </row>
    <row r="60" spans="1:13" x14ac:dyDescent="0.25">
      <c r="A60" s="3" t="s">
        <v>22</v>
      </c>
      <c r="B60" s="7">
        <f>ROUNDUP(B59/K8,2)</f>
        <v>0.11</v>
      </c>
      <c r="C60" s="7">
        <f>ROUNDUP(C59/K8,2)</f>
        <v>0.47000000000000003</v>
      </c>
      <c r="D60" s="7">
        <f>ROUNDUP(D59/K8,2)</f>
        <v>0.29000000000000004</v>
      </c>
      <c r="E60" s="7">
        <f>ROUNDDOWN(E59/K8,2)</f>
        <v>0.1</v>
      </c>
      <c r="F60" s="7">
        <f>ROUNDDOWN(F59/K8,2)</f>
        <v>0.04</v>
      </c>
      <c r="H60" s="3" t="s">
        <v>22</v>
      </c>
      <c r="I60" s="7">
        <f>ROUNDUP(I59/K8,2)</f>
        <v>0.05</v>
      </c>
      <c r="J60" s="7">
        <f>ROUNDUP(J59/K8,2)</f>
        <v>0.41000000000000003</v>
      </c>
      <c r="K60" s="7">
        <f>ROUNDUP(K59/K8,2)</f>
        <v>0.52</v>
      </c>
      <c r="L60" s="7">
        <f>ROUNDDOWN(L59/K8,2)</f>
        <v>0.02</v>
      </c>
      <c r="M60" s="7">
        <f>ROUNDDOWN(M59/K8,2)</f>
        <v>0.02</v>
      </c>
    </row>
    <row r="74" spans="1:13" ht="20.25" x14ac:dyDescent="0.25">
      <c r="A74" s="28" t="s">
        <v>11</v>
      </c>
      <c r="B74" s="28"/>
      <c r="C74" s="28"/>
      <c r="D74" s="28"/>
      <c r="E74" s="28"/>
      <c r="F74" s="28"/>
      <c r="H74" s="29" t="s">
        <v>12</v>
      </c>
      <c r="I74" s="29"/>
      <c r="J74" s="29"/>
      <c r="K74" s="29"/>
      <c r="L74" s="29"/>
      <c r="M74" s="29"/>
    </row>
    <row r="75" spans="1:13" x14ac:dyDescent="0.25">
      <c r="A75" s="1"/>
      <c r="B75" s="4" t="s">
        <v>0</v>
      </c>
      <c r="C75" s="4" t="s">
        <v>2</v>
      </c>
      <c r="D75" s="4" t="s">
        <v>20</v>
      </c>
      <c r="E75" s="4" t="s">
        <v>3</v>
      </c>
      <c r="F75" s="4" t="s">
        <v>4</v>
      </c>
      <c r="H75" s="1"/>
      <c r="I75" s="4" t="s">
        <v>0</v>
      </c>
      <c r="J75" s="4" t="s">
        <v>2</v>
      </c>
      <c r="K75" s="4" t="s">
        <v>20</v>
      </c>
      <c r="L75" s="4" t="s">
        <v>3</v>
      </c>
      <c r="M75" s="4" t="s">
        <v>4</v>
      </c>
    </row>
    <row r="76" spans="1:13" x14ac:dyDescent="0.25">
      <c r="A76" s="2" t="s">
        <v>21</v>
      </c>
      <c r="B76" s="5">
        <v>6</v>
      </c>
      <c r="C76" s="5">
        <v>26</v>
      </c>
      <c r="D76" s="5">
        <v>11</v>
      </c>
      <c r="E76" s="5">
        <v>4</v>
      </c>
      <c r="F76" s="5">
        <v>2</v>
      </c>
      <c r="H76" s="2" t="s">
        <v>21</v>
      </c>
      <c r="I76" s="5">
        <v>4</v>
      </c>
      <c r="J76" s="5">
        <v>21</v>
      </c>
      <c r="K76" s="5">
        <v>18</v>
      </c>
      <c r="L76" s="5">
        <v>3</v>
      </c>
      <c r="M76" s="5">
        <v>3</v>
      </c>
    </row>
    <row r="77" spans="1:13" x14ac:dyDescent="0.25">
      <c r="A77" s="3" t="s">
        <v>22</v>
      </c>
      <c r="B77" s="7">
        <f>ROUNDUP(B76/K8,2)</f>
        <v>0.13</v>
      </c>
      <c r="C77" s="7">
        <f>ROUNDUP(C76/K8,2)</f>
        <v>0.54</v>
      </c>
      <c r="D77" s="7">
        <f>ROUNDUP(D76/K8,2)</f>
        <v>0.23</v>
      </c>
      <c r="E77" s="7">
        <f>ROUNDDOWN(E76/K8,2)</f>
        <v>0.08</v>
      </c>
      <c r="F77" s="7">
        <f>ROUNDDOWN(F76/K8,2)</f>
        <v>0.04</v>
      </c>
      <c r="H77" s="3" t="s">
        <v>22</v>
      </c>
      <c r="I77" s="7">
        <f>ROUNDUP(I76/K8,2)</f>
        <v>0.09</v>
      </c>
      <c r="J77" s="7">
        <f>ROUNDUP(J76/K8,2)</f>
        <v>0.43</v>
      </c>
      <c r="K77" s="7">
        <f>ROUNDUP(K76/K8,2)</f>
        <v>0.37</v>
      </c>
      <c r="L77" s="7">
        <f>ROUNDDOWN(L76/K8,2)</f>
        <v>0.06</v>
      </c>
      <c r="M77" s="7">
        <f>ROUNDDOWN(M76/K8,2)</f>
        <v>0.06</v>
      </c>
    </row>
    <row r="91" spans="1:13" ht="20.25" x14ac:dyDescent="0.25">
      <c r="A91" s="28" t="s">
        <v>13</v>
      </c>
      <c r="B91" s="28"/>
      <c r="C91" s="28"/>
      <c r="D91" s="28"/>
      <c r="E91" s="28"/>
      <c r="F91" s="28"/>
      <c r="H91" s="29" t="s">
        <v>14</v>
      </c>
      <c r="I91" s="29"/>
      <c r="J91" s="29"/>
      <c r="K91" s="29"/>
      <c r="L91" s="29"/>
      <c r="M91" s="29"/>
    </row>
    <row r="92" spans="1:13" x14ac:dyDescent="0.25">
      <c r="A92" s="1"/>
      <c r="B92" s="4" t="s">
        <v>0</v>
      </c>
      <c r="C92" s="4" t="s">
        <v>2</v>
      </c>
      <c r="D92" s="4" t="s">
        <v>20</v>
      </c>
      <c r="E92" s="4" t="s">
        <v>3</v>
      </c>
      <c r="F92" s="4" t="s">
        <v>4</v>
      </c>
      <c r="H92" s="1"/>
      <c r="I92" s="4" t="s">
        <v>0</v>
      </c>
      <c r="J92" s="4" t="s">
        <v>2</v>
      </c>
      <c r="K92" s="4" t="s">
        <v>20</v>
      </c>
      <c r="L92" s="4" t="s">
        <v>3</v>
      </c>
      <c r="M92" s="4" t="s">
        <v>4</v>
      </c>
    </row>
    <row r="93" spans="1:13" x14ac:dyDescent="0.25">
      <c r="A93" s="2" t="s">
        <v>21</v>
      </c>
      <c r="B93" s="5">
        <v>7</v>
      </c>
      <c r="C93" s="5">
        <v>19</v>
      </c>
      <c r="D93" s="5">
        <v>18</v>
      </c>
      <c r="E93" s="5">
        <v>2</v>
      </c>
      <c r="F93" s="5">
        <v>3</v>
      </c>
      <c r="H93" s="2" t="s">
        <v>21</v>
      </c>
      <c r="I93" s="5">
        <v>3</v>
      </c>
      <c r="J93" s="5">
        <v>13</v>
      </c>
      <c r="K93" s="5">
        <v>24</v>
      </c>
      <c r="L93" s="5">
        <v>7</v>
      </c>
      <c r="M93" s="5">
        <v>2</v>
      </c>
    </row>
    <row r="94" spans="1:13" x14ac:dyDescent="0.25">
      <c r="A94" s="3" t="s">
        <v>22</v>
      </c>
      <c r="B94" s="7">
        <f>ROUNDUP(B93/K8,2)</f>
        <v>0.15000000000000002</v>
      </c>
      <c r="C94" s="7">
        <f>ROUNDUP(C93/K8,2)</f>
        <v>0.39</v>
      </c>
      <c r="D94" s="7">
        <f>ROUNDUP(D93/K8,2)</f>
        <v>0.37</v>
      </c>
      <c r="E94" s="7">
        <f>ROUNDDOWN(E93/K8,2)</f>
        <v>0.04</v>
      </c>
      <c r="F94" s="7">
        <f>ROUNDDOWN(F93/K8,2)</f>
        <v>0.06</v>
      </c>
      <c r="H94" s="3" t="s">
        <v>22</v>
      </c>
      <c r="I94" s="7">
        <f>ROUNDUP(I93/K8,2)</f>
        <v>6.9999999999999993E-2</v>
      </c>
      <c r="J94" s="7">
        <f>ROUNDUP(J93/K8,2)</f>
        <v>0.27</v>
      </c>
      <c r="K94" s="7">
        <f>ROUNDUP(K93/K8,2)</f>
        <v>0.49</v>
      </c>
      <c r="L94" s="7">
        <f>ROUNDDOWN(L93/K8,2)</f>
        <v>0.14000000000000001</v>
      </c>
      <c r="M94" s="7">
        <f>ROUNDDOWN(M93/K8,2)</f>
        <v>0.04</v>
      </c>
    </row>
    <row r="110" spans="1:13" ht="20.25" x14ac:dyDescent="0.25">
      <c r="A110" s="28" t="s">
        <v>15</v>
      </c>
      <c r="B110" s="28"/>
      <c r="C110" s="28"/>
      <c r="D110" s="28"/>
      <c r="E110" s="28"/>
      <c r="F110" s="28"/>
      <c r="H110" s="29" t="s">
        <v>16</v>
      </c>
      <c r="I110" s="29"/>
      <c r="J110" s="29"/>
      <c r="K110" s="29"/>
      <c r="L110" s="29"/>
      <c r="M110" s="29"/>
    </row>
    <row r="111" spans="1:13" x14ac:dyDescent="0.25">
      <c r="A111" s="1"/>
      <c r="B111" s="4" t="s">
        <v>0</v>
      </c>
      <c r="C111" s="4" t="s">
        <v>2</v>
      </c>
      <c r="D111" s="4" t="s">
        <v>20</v>
      </c>
      <c r="E111" s="4" t="s">
        <v>3</v>
      </c>
      <c r="F111" s="4" t="s">
        <v>4</v>
      </c>
      <c r="H111" s="1"/>
      <c r="I111" s="4" t="s">
        <v>0</v>
      </c>
      <c r="J111" s="4" t="s">
        <v>2</v>
      </c>
      <c r="K111" s="4" t="s">
        <v>20</v>
      </c>
      <c r="L111" s="4" t="s">
        <v>3</v>
      </c>
      <c r="M111" s="4" t="s">
        <v>4</v>
      </c>
    </row>
    <row r="112" spans="1:13" x14ac:dyDescent="0.25">
      <c r="A112" s="2" t="s">
        <v>21</v>
      </c>
      <c r="B112" s="5">
        <v>2</v>
      </c>
      <c r="C112" s="5">
        <v>20</v>
      </c>
      <c r="D112" s="5">
        <v>19</v>
      </c>
      <c r="E112" s="5">
        <v>7</v>
      </c>
      <c r="F112" s="5">
        <v>1</v>
      </c>
      <c r="H112" s="2" t="s">
        <v>21</v>
      </c>
      <c r="I112" s="5">
        <v>0</v>
      </c>
      <c r="J112" s="5">
        <v>16</v>
      </c>
      <c r="K112" s="5">
        <v>26</v>
      </c>
      <c r="L112" s="5">
        <v>2</v>
      </c>
      <c r="M112" s="5">
        <v>5</v>
      </c>
    </row>
    <row r="113" spans="1:13" x14ac:dyDescent="0.25">
      <c r="A113" s="3" t="s">
        <v>22</v>
      </c>
      <c r="B113" s="7">
        <f>ROUNDUP(B112/K8,2)</f>
        <v>0.05</v>
      </c>
      <c r="C113" s="7">
        <f>ROUNDUP(C112/K8,2)</f>
        <v>0.41000000000000003</v>
      </c>
      <c r="D113" s="7">
        <f>ROUNDUP(D112/K8,2)</f>
        <v>0.39</v>
      </c>
      <c r="E113" s="7">
        <f>ROUNDDOWN(E112/K8,2)</f>
        <v>0.14000000000000001</v>
      </c>
      <c r="F113" s="7">
        <f>ROUNDDOWN(F112/K8,2)</f>
        <v>0.02</v>
      </c>
      <c r="H113" s="3" t="s">
        <v>22</v>
      </c>
      <c r="I113" s="7">
        <f>ROUNDUP(I112/K8,2)</f>
        <v>0</v>
      </c>
      <c r="J113" s="7">
        <f>ROUNDUP(J112/K8,2)</f>
        <v>0.33</v>
      </c>
      <c r="K113" s="7">
        <f>ROUNDUP(K112/K8,2)</f>
        <v>0.54</v>
      </c>
      <c r="L113" s="7">
        <f>ROUNDDOWN(L112/K8,2)</f>
        <v>0.04</v>
      </c>
      <c r="M113" s="7">
        <f>ROUNDDOWN(M112/K8,2)</f>
        <v>0.1</v>
      </c>
    </row>
    <row r="129" spans="1:13" ht="20.25" x14ac:dyDescent="0.25">
      <c r="A129" s="28" t="s">
        <v>27</v>
      </c>
      <c r="B129" s="28"/>
      <c r="C129" s="28"/>
      <c r="D129" s="28"/>
      <c r="E129" s="28"/>
      <c r="F129" s="28"/>
      <c r="H129" s="29" t="s">
        <v>17</v>
      </c>
      <c r="I129" s="29"/>
      <c r="J129" s="29"/>
      <c r="K129" s="29"/>
      <c r="L129" s="29"/>
      <c r="M129" s="29"/>
    </row>
    <row r="130" spans="1:13" x14ac:dyDescent="0.25">
      <c r="A130" s="1"/>
      <c r="B130" s="4" t="s">
        <v>0</v>
      </c>
      <c r="C130" s="4" t="s">
        <v>2</v>
      </c>
      <c r="D130" s="4" t="s">
        <v>20</v>
      </c>
      <c r="E130" s="4" t="s">
        <v>3</v>
      </c>
      <c r="F130" s="4" t="s">
        <v>4</v>
      </c>
      <c r="H130" s="1"/>
      <c r="I130" s="4" t="s">
        <v>0</v>
      </c>
      <c r="J130" s="4" t="s">
        <v>2</v>
      </c>
      <c r="K130" s="4" t="s">
        <v>20</v>
      </c>
      <c r="L130" s="4" t="s">
        <v>3</v>
      </c>
      <c r="M130" s="4" t="s">
        <v>4</v>
      </c>
    </row>
    <row r="131" spans="1:13" x14ac:dyDescent="0.25">
      <c r="A131" s="2" t="s">
        <v>21</v>
      </c>
      <c r="B131" s="5">
        <v>5</v>
      </c>
      <c r="C131" s="5">
        <v>21</v>
      </c>
      <c r="D131" s="5">
        <v>20</v>
      </c>
      <c r="E131" s="5">
        <v>1</v>
      </c>
      <c r="F131" s="5">
        <v>2</v>
      </c>
      <c r="H131" s="2" t="s">
        <v>21</v>
      </c>
      <c r="I131" s="5">
        <v>3</v>
      </c>
      <c r="J131" s="5">
        <v>19</v>
      </c>
      <c r="K131" s="5">
        <v>21</v>
      </c>
      <c r="L131" s="5">
        <v>5</v>
      </c>
      <c r="M131" s="5">
        <v>1</v>
      </c>
    </row>
    <row r="132" spans="1:13" x14ac:dyDescent="0.25">
      <c r="A132" s="3" t="s">
        <v>22</v>
      </c>
      <c r="B132" s="7">
        <f>ROUNDUP(B131/K8,2)</f>
        <v>0.11</v>
      </c>
      <c r="C132" s="7">
        <f>ROUNDUP(C131/K8,2)</f>
        <v>0.43</v>
      </c>
      <c r="D132" s="7">
        <f>ROUNDUP(D131/K8,2)</f>
        <v>0.41000000000000003</v>
      </c>
      <c r="E132" s="7">
        <f>ROUNDDOWN(E131/K8,2)</f>
        <v>0.02</v>
      </c>
      <c r="F132" s="7">
        <f>ROUNDDOWN(F131/K8,2)</f>
        <v>0.04</v>
      </c>
      <c r="H132" s="3" t="s">
        <v>22</v>
      </c>
      <c r="I132" s="7">
        <f>ROUNDUP(I131/K8,2)</f>
        <v>6.9999999999999993E-2</v>
      </c>
      <c r="J132" s="7">
        <f>ROUNDUP(J131/K8,2)</f>
        <v>0.39</v>
      </c>
      <c r="K132" s="7">
        <f>ROUNDUP(K131/K8,2)</f>
        <v>0.43</v>
      </c>
      <c r="L132" s="7">
        <f>ROUNDDOWN(L131/K8,2)</f>
        <v>0.1</v>
      </c>
      <c r="M132" s="7">
        <f>ROUNDDOWN(M131/K8,2)</f>
        <v>0.02</v>
      </c>
    </row>
    <row r="148" spans="1:13" ht="20.25" x14ac:dyDescent="0.25">
      <c r="A148" s="28" t="s">
        <v>18</v>
      </c>
      <c r="B148" s="28"/>
      <c r="C148" s="28"/>
      <c r="D148" s="28"/>
      <c r="E148" s="28"/>
      <c r="F148" s="28"/>
      <c r="H148" s="29" t="s">
        <v>19</v>
      </c>
      <c r="I148" s="29"/>
      <c r="J148" s="29"/>
      <c r="K148" s="29"/>
      <c r="L148" s="29"/>
      <c r="M148" s="29"/>
    </row>
    <row r="149" spans="1:13" x14ac:dyDescent="0.25">
      <c r="A149" s="1"/>
      <c r="B149" s="4" t="s">
        <v>0</v>
      </c>
      <c r="C149" s="4" t="s">
        <v>2</v>
      </c>
      <c r="D149" s="4" t="s">
        <v>20</v>
      </c>
      <c r="E149" s="4" t="s">
        <v>3</v>
      </c>
      <c r="F149" s="4" t="s">
        <v>4</v>
      </c>
      <c r="H149" s="1"/>
      <c r="I149" s="4" t="s">
        <v>0</v>
      </c>
      <c r="J149" s="4" t="s">
        <v>2</v>
      </c>
      <c r="K149" s="4" t="s">
        <v>20</v>
      </c>
      <c r="L149" s="4" t="s">
        <v>3</v>
      </c>
      <c r="M149" s="4" t="s">
        <v>4</v>
      </c>
    </row>
    <row r="150" spans="1:13" x14ac:dyDescent="0.25">
      <c r="A150" s="2" t="s">
        <v>21</v>
      </c>
      <c r="B150" s="5">
        <v>13</v>
      </c>
      <c r="C150" s="5">
        <v>23</v>
      </c>
      <c r="D150" s="5">
        <v>11</v>
      </c>
      <c r="E150" s="5">
        <v>1</v>
      </c>
      <c r="F150" s="5">
        <v>1</v>
      </c>
      <c r="H150" s="2" t="s">
        <v>21</v>
      </c>
      <c r="I150" s="5">
        <v>20</v>
      </c>
      <c r="J150" s="5">
        <v>18</v>
      </c>
      <c r="K150" s="5">
        <v>9</v>
      </c>
      <c r="L150" s="5">
        <v>1</v>
      </c>
      <c r="M150" s="5">
        <v>1</v>
      </c>
    </row>
    <row r="151" spans="1:13" x14ac:dyDescent="0.25">
      <c r="A151" s="3" t="s">
        <v>22</v>
      </c>
      <c r="B151" s="7">
        <f>ROUNDUP(B150/K8,2)</f>
        <v>0.27</v>
      </c>
      <c r="C151" s="7">
        <f>ROUNDUP(C150/K8,2)</f>
        <v>0.47000000000000003</v>
      </c>
      <c r="D151" s="7">
        <f>ROUNDUP(D150/K8,2)</f>
        <v>0.23</v>
      </c>
      <c r="E151" s="7">
        <f>ROUNDDOWN(E150/K8,2)</f>
        <v>0.02</v>
      </c>
      <c r="F151" s="7">
        <f>ROUNDDOWN(F150/K8,2)</f>
        <v>0.02</v>
      </c>
      <c r="H151" s="3" t="s">
        <v>22</v>
      </c>
      <c r="I151" s="7">
        <f>ROUNDUP(I150/K8,2)</f>
        <v>0.41000000000000003</v>
      </c>
      <c r="J151" s="7">
        <f>ROUNDUP(J150/K8,2)</f>
        <v>0.37</v>
      </c>
      <c r="K151" s="7">
        <f>ROUNDUP(K150/K8,2)</f>
        <v>0.19</v>
      </c>
      <c r="L151" s="7">
        <f>ROUNDDOWN(L150/K8,2)</f>
        <v>0.02</v>
      </c>
      <c r="M151" s="7">
        <f>ROUNDDOWN(M150/K8,2)</f>
        <v>0.02</v>
      </c>
    </row>
  </sheetData>
  <mergeCells count="53">
    <mergeCell ref="A57:F57"/>
    <mergeCell ref="H57:M57"/>
    <mergeCell ref="A148:F148"/>
    <mergeCell ref="H148:M148"/>
    <mergeCell ref="A91:F91"/>
    <mergeCell ref="H91:M91"/>
    <mergeCell ref="A110:F110"/>
    <mergeCell ref="H110:M110"/>
    <mergeCell ref="A129:F129"/>
    <mergeCell ref="H129:M129"/>
    <mergeCell ref="A74:F74"/>
    <mergeCell ref="H74:M74"/>
    <mergeCell ref="A40:F40"/>
    <mergeCell ref="H40:M40"/>
    <mergeCell ref="I16:J16"/>
    <mergeCell ref="I17:J17"/>
    <mergeCell ref="A19:B19"/>
    <mergeCell ref="I20:J20"/>
    <mergeCell ref="A20:B20"/>
    <mergeCell ref="A23:E23"/>
    <mergeCell ref="A22:J22"/>
    <mergeCell ref="A24:M39"/>
    <mergeCell ref="A16:B16"/>
    <mergeCell ref="I8:J8"/>
    <mergeCell ref="D3:F3"/>
    <mergeCell ref="G3:J3"/>
    <mergeCell ref="A17:B17"/>
    <mergeCell ref="A18:B18"/>
    <mergeCell ref="A12:B12"/>
    <mergeCell ref="A13:B13"/>
    <mergeCell ref="A14:B14"/>
    <mergeCell ref="A15:B15"/>
    <mergeCell ref="A7:B7"/>
    <mergeCell ref="I7:J7"/>
    <mergeCell ref="A9:B9"/>
    <mergeCell ref="A10:B10"/>
    <mergeCell ref="A11:B11"/>
    <mergeCell ref="A1:M1"/>
    <mergeCell ref="A21:B21"/>
    <mergeCell ref="I18:J18"/>
    <mergeCell ref="I19:J19"/>
    <mergeCell ref="I21:J21"/>
    <mergeCell ref="I9:J9"/>
    <mergeCell ref="I10:J10"/>
    <mergeCell ref="I11:J11"/>
    <mergeCell ref="I12:J12"/>
    <mergeCell ref="I13:J13"/>
    <mergeCell ref="I14:J14"/>
    <mergeCell ref="I15:J15"/>
    <mergeCell ref="A3:C3"/>
    <mergeCell ref="A4:D4"/>
    <mergeCell ref="A5:C5"/>
    <mergeCell ref="A8:B8"/>
  </mergeCells>
  <phoneticPr fontId="1" type="noConversion"/>
  <pageMargins left="0.23622047244094491" right="0.23622047244094491" top="0.74803149606299213" bottom="0" header="0.31496062992125984" footer="0.31496062992125984"/>
  <pageSetup paperSize="9" scale="67" fitToWidth="3" fitToHeight="3" orientation="portrait" r:id="rId1"/>
  <rowBreaks count="2" manualBreakCount="2">
    <brk id="39" max="12" man="1"/>
    <brk id="10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2019-10-22T07:48:52Z</cp:lastPrinted>
  <dcterms:created xsi:type="dcterms:W3CDTF">2016-01-18T00:47:09Z</dcterms:created>
  <dcterms:modified xsi:type="dcterms:W3CDTF">2020-11-25T01:58:17Z</dcterms:modified>
</cp:coreProperties>
</file>