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60" windowWidth="14895" windowHeight="7920"/>
  </bookViews>
  <sheets>
    <sheet name="圖表統計" sheetId="1" r:id="rId1"/>
  </sheets>
  <definedNames>
    <definedName name="_xlnm.Print_Area" localSheetId="0">圖表統計!$A$1:$M$203</definedName>
  </definedNames>
  <calcPr calcId="144525"/>
</workbook>
</file>

<file path=xl/calcChain.xml><?xml version="1.0" encoding="utf-8"?>
<calcChain xmlns="http://schemas.openxmlformats.org/spreadsheetml/2006/main">
  <c r="G22" i="1" l="1"/>
  <c r="G23" i="1"/>
  <c r="H9" i="1"/>
  <c r="I9" i="1" s="1"/>
  <c r="H10" i="1"/>
  <c r="I10" i="1" s="1"/>
  <c r="H11" i="1"/>
  <c r="I11" i="1" s="1"/>
  <c r="H12" i="1"/>
  <c r="I12" i="1" s="1"/>
  <c r="H13" i="1"/>
  <c r="I13" i="1" s="1"/>
  <c r="H14" i="1"/>
  <c r="I14" i="1" s="1"/>
  <c r="H15" i="1"/>
  <c r="I15" i="1" s="1"/>
  <c r="H16" i="1"/>
  <c r="I16" i="1" s="1"/>
  <c r="H17" i="1"/>
  <c r="I17" i="1" s="1"/>
  <c r="H18" i="1"/>
  <c r="I18" i="1" s="1"/>
  <c r="H19" i="1"/>
  <c r="I19" i="1" s="1"/>
  <c r="H20" i="1"/>
  <c r="I20" i="1" s="1"/>
  <c r="H21" i="1"/>
  <c r="I21" i="1" s="1"/>
  <c r="H8" i="1"/>
  <c r="I8" i="1" s="1"/>
  <c r="D23" i="1" l="1"/>
  <c r="E23" i="1"/>
  <c r="F23" i="1"/>
  <c r="D22" i="1"/>
  <c r="E22" i="1"/>
  <c r="F22" i="1"/>
  <c r="C23" i="1"/>
  <c r="C22" i="1"/>
  <c r="H22" i="1" l="1"/>
  <c r="I22" i="1" s="1"/>
  <c r="H23" i="1"/>
  <c r="I23" i="1" s="1"/>
  <c r="K9" i="1"/>
  <c r="K10" i="1"/>
  <c r="K11" i="1"/>
  <c r="K12" i="1"/>
  <c r="K13" i="1"/>
  <c r="K14" i="1"/>
  <c r="K15" i="1"/>
  <c r="K16" i="1"/>
  <c r="K17" i="1"/>
  <c r="K18" i="1"/>
  <c r="K19" i="1"/>
  <c r="K20" i="1"/>
  <c r="K21" i="1"/>
  <c r="K8" i="1"/>
  <c r="J187" i="1" l="1"/>
  <c r="K187" i="1"/>
  <c r="L187" i="1"/>
  <c r="M187" i="1"/>
  <c r="I187" i="1"/>
  <c r="C187" i="1"/>
  <c r="D187" i="1"/>
  <c r="E187" i="1"/>
  <c r="F187" i="1"/>
  <c r="B187" i="1"/>
  <c r="J169" i="1"/>
  <c r="K169" i="1"/>
  <c r="L169" i="1"/>
  <c r="M169" i="1"/>
  <c r="I169" i="1"/>
  <c r="C169" i="1"/>
  <c r="D169" i="1"/>
  <c r="E169" i="1"/>
  <c r="F169" i="1"/>
  <c r="B169" i="1"/>
  <c r="J147" i="1"/>
  <c r="K147" i="1"/>
  <c r="L147" i="1"/>
  <c r="M147" i="1"/>
  <c r="I147" i="1"/>
  <c r="C147" i="1"/>
  <c r="D147" i="1"/>
  <c r="E147" i="1"/>
  <c r="F147" i="1"/>
  <c r="B147" i="1"/>
  <c r="J129" i="1"/>
  <c r="K129" i="1"/>
  <c r="L129" i="1"/>
  <c r="M129" i="1"/>
  <c r="I129" i="1"/>
  <c r="C129" i="1"/>
  <c r="D129" i="1"/>
  <c r="E129" i="1"/>
  <c r="F129" i="1"/>
  <c r="B129" i="1"/>
  <c r="J111" i="1"/>
  <c r="K111" i="1"/>
  <c r="L111" i="1"/>
  <c r="M111" i="1"/>
  <c r="I111" i="1"/>
  <c r="C111" i="1"/>
  <c r="D111" i="1"/>
  <c r="E111" i="1"/>
  <c r="F111" i="1"/>
  <c r="B111" i="1"/>
  <c r="J89" i="1"/>
  <c r="K89" i="1"/>
  <c r="L89" i="1"/>
  <c r="M89" i="1"/>
  <c r="I89" i="1"/>
  <c r="C89" i="1"/>
  <c r="D89" i="1"/>
  <c r="E89" i="1"/>
  <c r="F89" i="1"/>
  <c r="B89" i="1"/>
  <c r="J71" i="1"/>
  <c r="K71" i="1"/>
  <c r="L71" i="1"/>
  <c r="M71" i="1"/>
  <c r="I71" i="1"/>
  <c r="C71" i="1"/>
  <c r="D71" i="1"/>
  <c r="E71" i="1"/>
  <c r="F71" i="1"/>
  <c r="B71" i="1"/>
  <c r="J53" i="1"/>
  <c r="K53" i="1"/>
  <c r="L53" i="1"/>
  <c r="M53" i="1"/>
  <c r="I53" i="1"/>
  <c r="C53" i="1"/>
  <c r="D53" i="1"/>
  <c r="E53" i="1"/>
  <c r="F53" i="1"/>
  <c r="B53" i="1"/>
</calcChain>
</file>

<file path=xl/sharedStrings.xml><?xml version="1.0" encoding="utf-8"?>
<sst xmlns="http://schemas.openxmlformats.org/spreadsheetml/2006/main" count="168" uniqueCount="42">
  <si>
    <t>非常滿意</t>
    <phoneticPr fontId="1" type="noConversion"/>
  </si>
  <si>
    <t>問卷調查內容</t>
    <phoneticPr fontId="1" type="noConversion"/>
  </si>
  <si>
    <t>滿意</t>
    <phoneticPr fontId="1" type="noConversion"/>
  </si>
  <si>
    <t>差</t>
    <phoneticPr fontId="1" type="noConversion"/>
  </si>
  <si>
    <t>非常差</t>
    <phoneticPr fontId="1" type="noConversion"/>
  </si>
  <si>
    <t>滿意率(%)</t>
    <phoneticPr fontId="1" type="noConversion"/>
  </si>
  <si>
    <t>不滿意率(%)</t>
    <phoneticPr fontId="1" type="noConversion"/>
  </si>
  <si>
    <t>與菜單的內容</t>
    <phoneticPr fontId="1" type="noConversion"/>
  </si>
  <si>
    <t>米飯品質</t>
    <phoneticPr fontId="1" type="noConversion"/>
  </si>
  <si>
    <t>米飯份量</t>
    <phoneticPr fontId="1" type="noConversion"/>
  </si>
  <si>
    <t>主菜品質</t>
    <phoneticPr fontId="1" type="noConversion"/>
  </si>
  <si>
    <t>主菜份量</t>
    <phoneticPr fontId="1" type="noConversion"/>
  </si>
  <si>
    <t>青菜品質</t>
    <phoneticPr fontId="1" type="noConversion"/>
  </si>
  <si>
    <t>青菜份量</t>
    <phoneticPr fontId="1" type="noConversion"/>
  </si>
  <si>
    <t>菜色搭配</t>
    <phoneticPr fontId="1" type="noConversion"/>
  </si>
  <si>
    <t>菜的鹹淡度</t>
    <phoneticPr fontId="1" type="noConversion"/>
  </si>
  <si>
    <t>菜的油膩度</t>
    <phoneticPr fontId="1" type="noConversion"/>
  </si>
  <si>
    <t>湯汁品質</t>
    <phoneticPr fontId="1" type="noConversion"/>
  </si>
  <si>
    <t>水果品質及份量</t>
    <phoneticPr fontId="1" type="noConversion"/>
  </si>
  <si>
    <t>餐具清潔衛生</t>
    <phoneticPr fontId="1" type="noConversion"/>
  </si>
  <si>
    <t>服務人員態度</t>
    <phoneticPr fontId="1" type="noConversion"/>
  </si>
  <si>
    <t>量滿意度</t>
    <phoneticPr fontId="1" type="noConversion"/>
  </si>
  <si>
    <t>質滿意度</t>
    <phoneticPr fontId="1" type="noConversion"/>
  </si>
  <si>
    <t>尚可</t>
    <phoneticPr fontId="1" type="noConversion"/>
  </si>
  <si>
    <t>一、若不滿意度達20%以上，廠商提出改善計畫：</t>
    <phoneticPr fontId="1" type="noConversion"/>
  </si>
  <si>
    <t>問卷數</t>
    <phoneticPr fontId="1" type="noConversion"/>
  </si>
  <si>
    <t>百分比</t>
    <phoneticPr fontId="1" type="noConversion"/>
  </si>
  <si>
    <t>廠商：松晟企業社</t>
    <phoneticPr fontId="1" type="noConversion"/>
  </si>
  <si>
    <r>
      <t>Ans</t>
    </r>
    <r>
      <rPr>
        <b/>
        <sz val="14"/>
        <color theme="1"/>
        <rFont val="Arial Unicode MS"/>
        <family val="2"/>
        <charset val="136"/>
      </rPr>
      <t>：</t>
    </r>
    <r>
      <rPr>
        <b/>
        <sz val="14"/>
        <color theme="1"/>
        <rFont val="微軟正黑體"/>
        <family val="2"/>
        <charset val="136"/>
      </rPr>
      <t>無。</t>
    </r>
    <phoneticPr fontId="1" type="noConversion"/>
  </si>
  <si>
    <t>三、廠商回應(不滿意度在20%以內)：</t>
    <phoneticPr fontId="1" type="noConversion"/>
  </si>
  <si>
    <t>二、改善計畫(若不滿意度在20%以上)：</t>
    <phoneticPr fontId="1" type="noConversion"/>
  </si>
  <si>
    <t>採樣問卷數：22份</t>
    <phoneticPr fontId="1" type="noConversion"/>
  </si>
  <si>
    <t>有效問卷：22份</t>
    <phoneticPr fontId="1" type="noConversion"/>
  </si>
  <si>
    <r>
      <rPr>
        <b/>
        <sz val="14"/>
        <color theme="0"/>
        <rFont val="細明體"/>
        <family val="3"/>
        <charset val="136"/>
      </rPr>
      <t>量滿意度</t>
    </r>
    <r>
      <rPr>
        <b/>
        <sz val="14"/>
        <color theme="0"/>
        <rFont val="Arial Narrow"/>
        <family val="2"/>
      </rPr>
      <t>=</t>
    </r>
    <r>
      <rPr>
        <b/>
        <sz val="14"/>
        <color theme="0"/>
        <rFont val="細明體"/>
        <family val="3"/>
        <charset val="136"/>
      </rPr>
      <t>尾巴有</t>
    </r>
    <r>
      <rPr>
        <b/>
        <sz val="14"/>
        <color theme="0"/>
        <rFont val="Arial Narrow"/>
        <family val="2"/>
      </rPr>
      <t>"</t>
    </r>
    <r>
      <rPr>
        <b/>
        <sz val="14"/>
        <color theme="0"/>
        <rFont val="細明體"/>
        <family val="3"/>
        <charset val="136"/>
      </rPr>
      <t>量</t>
    </r>
    <r>
      <rPr>
        <b/>
        <sz val="14"/>
        <color theme="0"/>
        <rFont val="Arial Narrow"/>
        <family val="2"/>
      </rPr>
      <t>"</t>
    </r>
    <r>
      <rPr>
        <b/>
        <sz val="14"/>
        <color theme="0"/>
        <rFont val="細明體"/>
        <family val="3"/>
        <charset val="136"/>
      </rPr>
      <t>字的都算進去</t>
    </r>
    <r>
      <rPr>
        <b/>
        <sz val="14"/>
        <color theme="0"/>
        <rFont val="Arial Narrow"/>
        <family val="2"/>
      </rPr>
      <t>(</t>
    </r>
    <r>
      <rPr>
        <b/>
        <sz val="14"/>
        <color theme="0"/>
        <rFont val="細明體"/>
        <family val="3"/>
        <charset val="136"/>
      </rPr>
      <t>平均值</t>
    </r>
    <r>
      <rPr>
        <b/>
        <sz val="14"/>
        <color theme="0"/>
        <rFont val="Arial Narrow"/>
        <family val="2"/>
      </rPr>
      <t>)</t>
    </r>
    <phoneticPr fontId="1" type="noConversion"/>
  </si>
  <si>
    <t>質滿意度=量滿意度沒算到的都算進去(平均值)</t>
    <phoneticPr fontId="1" type="noConversion"/>
  </si>
  <si>
    <t>total</t>
    <phoneticPr fontId="1" type="noConversion"/>
  </si>
  <si>
    <t>問卷填寫日期：106.01.17</t>
    <phoneticPr fontId="1" type="noConversion"/>
  </si>
  <si>
    <t>Ans：量滿意度：92%      量不滿意度：8%</t>
    <phoneticPr fontId="1" type="noConversion"/>
  </si>
  <si>
    <t xml:space="preserve">           質滿意度：92%      質不滿意度：8%</t>
    <phoneticPr fontId="1" type="noConversion"/>
  </si>
  <si>
    <t>桃園市立東安國中  106年1月師生午餐滿意度調查統計</t>
    <phoneticPr fontId="1" type="noConversion"/>
  </si>
  <si>
    <t>問卷採樣班級：703</t>
    <phoneticPr fontId="1" type="noConversion"/>
  </si>
  <si>
    <r>
      <t xml:space="preserve">Ans：                                                                                                                                             </t>
    </r>
    <r>
      <rPr>
        <b/>
        <sz val="13"/>
        <color theme="1"/>
        <rFont val="微軟正黑體"/>
        <family val="2"/>
        <charset val="136"/>
      </rPr>
      <t xml:space="preserve">謝謝學生們寶貴的意見，我們已將各項建議納入未來設計菜單的考量中，菜色部分也會跟我們的廚師和營養師做討論和調整。
本次主要在菜單內容、主菜青菜品質上，整體不滿意的比率較高，菜單部份我們會再增添豐富性，讓菜單更富有變化；主菜的品質也已知會採購人員，在訂貨和驗收時需提醒和注意廠商到貨的食材品質狀況，以確保品質的穩定性；青菜水果部分也已通知市農會端幫我們多加把關吉園圃和有機蔬菜的品質，讓學生們的營養午餐能真正落實天天安心食材。                                                                                                    這次的滿意度結果我們會將其納入未來的參考指標，以期許自己能在各方面都做得越來越好，使學校師生家長都能吃得安心吃得好，松晟無時無刻都會努力做到最好，也請貴校和學生們不吝指教！                                                                                  </t>
    </r>
    <r>
      <rPr>
        <b/>
        <sz val="14"/>
        <color theme="1"/>
        <rFont val="微軟正黑體"/>
        <family val="2"/>
        <charset val="136"/>
      </rPr>
      <t xml:space="preserve">
                                                                                                                                松晟  敬上</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</si>
</sst>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Red]\(0\)"/>
  </numFmts>
  <fonts count="16" x14ac:knownFonts="1">
    <font>
      <sz val="12"/>
      <color theme="1"/>
      <name val="新細明體"/>
      <family val="2"/>
      <charset val="136"/>
      <scheme val="minor"/>
    </font>
    <font>
      <sz val="9"/>
      <name val="新細明體"/>
      <family val="2"/>
      <charset val="136"/>
      <scheme val="minor"/>
    </font>
    <font>
      <b/>
      <sz val="12"/>
      <color theme="1"/>
      <name val="微軟正黑體"/>
      <family val="2"/>
      <charset val="136"/>
    </font>
    <font>
      <b/>
      <sz val="22"/>
      <color theme="1"/>
      <name val="微軟正黑體"/>
      <family val="2"/>
      <charset val="136"/>
    </font>
    <font>
      <b/>
      <sz val="20"/>
      <color theme="1"/>
      <name val="微軟正黑體"/>
      <family val="2"/>
      <charset val="136"/>
    </font>
    <font>
      <b/>
      <sz val="12"/>
      <color theme="0"/>
      <name val="微軟正黑體"/>
      <family val="2"/>
      <charset val="136"/>
    </font>
    <font>
      <b/>
      <sz val="16"/>
      <color theme="1"/>
      <name val="微軟正黑體"/>
      <family val="2"/>
      <charset val="136"/>
    </font>
    <font>
      <b/>
      <sz val="14"/>
      <color theme="1"/>
      <name val="微軟正黑體"/>
      <family val="2"/>
      <charset val="136"/>
    </font>
    <font>
      <sz val="14"/>
      <color theme="1"/>
      <name val="新細明體"/>
      <family val="2"/>
      <charset val="136"/>
      <scheme val="minor"/>
    </font>
    <font>
      <b/>
      <sz val="14"/>
      <color theme="1"/>
      <name val="Arial Unicode MS"/>
      <family val="2"/>
      <charset val="136"/>
    </font>
    <font>
      <b/>
      <sz val="14"/>
      <color theme="1"/>
      <name val="Arial Narrow"/>
      <family val="2"/>
    </font>
    <font>
      <b/>
      <sz val="13"/>
      <color theme="1"/>
      <name val="微軟正黑體"/>
      <family val="2"/>
      <charset val="136"/>
    </font>
    <font>
      <b/>
      <sz val="14"/>
      <color theme="0"/>
      <name val="細明體"/>
      <family val="3"/>
      <charset val="136"/>
    </font>
    <font>
      <b/>
      <sz val="14"/>
      <color theme="0"/>
      <name val="Arial Narrow"/>
      <family val="2"/>
    </font>
    <font>
      <sz val="14"/>
      <color theme="0"/>
      <name val="新細明體"/>
      <family val="1"/>
      <charset val="136"/>
      <scheme val="minor"/>
    </font>
    <font>
      <sz val="12"/>
      <color theme="0"/>
      <name val="新細明體"/>
      <family val="2"/>
      <charset val="136"/>
      <scheme val="minor"/>
    </font>
  </fonts>
  <fills count="5">
    <fill>
      <patternFill patternType="none"/>
    </fill>
    <fill>
      <patternFill patternType="gray125"/>
    </fill>
    <fill>
      <patternFill patternType="solid">
        <fgColor theme="1"/>
        <bgColor indexed="64"/>
      </patternFill>
    </fill>
    <fill>
      <patternFill patternType="solid">
        <fgColor theme="6" tint="0.39997558519241921"/>
        <bgColor indexed="64"/>
      </patternFill>
    </fill>
    <fill>
      <patternFill patternType="solid">
        <fgColor theme="8"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op>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s>
  <cellStyleXfs count="1">
    <xf numFmtId="0" fontId="0" fillId="0" borderId="0">
      <alignment vertical="center"/>
    </xf>
  </cellStyleXfs>
  <cellXfs count="39">
    <xf numFmtId="0" fontId="0" fillId="0" borderId="0" xfId="0">
      <alignment vertical="center"/>
    </xf>
    <xf numFmtId="0" fontId="3" fillId="0" borderId="0" xfId="0" applyFont="1" applyAlignment="1">
      <alignment vertical="center"/>
    </xf>
    <xf numFmtId="0" fontId="0" fillId="0" borderId="0" xfId="0" applyAlignment="1">
      <alignment vertical="center"/>
    </xf>
    <xf numFmtId="0" fontId="0" fillId="4" borderId="5" xfId="0" applyFill="1" applyBorder="1">
      <alignment vertical="center"/>
    </xf>
    <xf numFmtId="0" fontId="2" fillId="4" borderId="5" xfId="0" applyFont="1" applyFill="1" applyBorder="1" applyAlignment="1">
      <alignment horizontal="center" vertical="center"/>
    </xf>
    <xf numFmtId="0" fontId="2" fillId="4" borderId="4"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8"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8" fillId="0" borderId="0" xfId="0" applyFont="1">
      <alignment vertical="center"/>
    </xf>
    <xf numFmtId="0" fontId="8" fillId="0" borderId="0" xfId="0" applyFont="1" applyAlignment="1">
      <alignment vertical="center"/>
    </xf>
    <xf numFmtId="0" fontId="0" fillId="0" borderId="10" xfId="0" applyBorder="1" applyAlignment="1">
      <alignment horizontal="center" vertical="center"/>
    </xf>
    <xf numFmtId="9" fontId="0" fillId="0" borderId="0" xfId="0" applyNumberFormat="1" applyAlignment="1">
      <alignment horizontal="center" vertical="center"/>
    </xf>
    <xf numFmtId="0" fontId="10" fillId="0" borderId="0" xfId="0" applyFont="1" applyAlignment="1">
      <alignment vertical="center"/>
    </xf>
    <xf numFmtId="0" fontId="0" fillId="0" borderId="10" xfId="0" applyBorder="1" applyAlignment="1">
      <alignment horizontal="center" vertical="center"/>
    </xf>
    <xf numFmtId="0" fontId="0" fillId="0" borderId="10" xfId="0" applyBorder="1" applyAlignment="1">
      <alignment horizontal="center" vertical="center"/>
    </xf>
    <xf numFmtId="0" fontId="13" fillId="0" borderId="0" xfId="0" applyFont="1" applyAlignment="1">
      <alignment vertical="center"/>
    </xf>
    <xf numFmtId="0" fontId="14" fillId="0" borderId="0" xfId="0" applyFont="1">
      <alignment vertical="center"/>
    </xf>
    <xf numFmtId="0" fontId="0" fillId="0" borderId="11" xfId="0" applyBorder="1" applyAlignment="1">
      <alignment horizontal="center" vertical="center"/>
    </xf>
    <xf numFmtId="0" fontId="0" fillId="0" borderId="12" xfId="0" applyBorder="1" applyAlignment="1">
      <alignment horizontal="center" vertical="center"/>
    </xf>
    <xf numFmtId="176" fontId="0" fillId="0" borderId="10" xfId="0" applyNumberFormat="1" applyBorder="1" applyAlignment="1">
      <alignment horizontal="center" vertical="center"/>
    </xf>
    <xf numFmtId="0" fontId="7" fillId="0" borderId="0" xfId="0" applyFont="1" applyAlignment="1">
      <alignment vertical="center"/>
    </xf>
    <xf numFmtId="0" fontId="5" fillId="0" borderId="0" xfId="0" applyFont="1" applyFill="1" applyBorder="1" applyAlignment="1">
      <alignment horizontal="center" vertical="center"/>
    </xf>
    <xf numFmtId="0" fontId="15" fillId="0" borderId="0" xfId="0" applyFont="1" applyFill="1">
      <alignment vertical="center"/>
    </xf>
    <xf numFmtId="0" fontId="7" fillId="0" borderId="0" xfId="0" applyFont="1" applyAlignment="1">
      <alignment horizontal="left" vertical="center"/>
    </xf>
    <xf numFmtId="0" fontId="10" fillId="0" borderId="0" xfId="0" applyFont="1" applyAlignment="1">
      <alignment horizontal="left" vertical="center"/>
    </xf>
    <xf numFmtId="0" fontId="2" fillId="0" borderId="1" xfId="0" applyFont="1" applyBorder="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center"/>
    </xf>
    <xf numFmtId="176" fontId="0" fillId="0" borderId="10" xfId="0" applyNumberFormat="1" applyBorder="1" applyAlignment="1">
      <alignment horizontal="center" vertical="center"/>
    </xf>
    <xf numFmtId="176" fontId="0" fillId="0" borderId="3" xfId="0" applyNumberFormat="1" applyBorder="1" applyAlignment="1">
      <alignment horizontal="center" vertical="center"/>
    </xf>
    <xf numFmtId="0" fontId="4" fillId="0" borderId="0" xfId="0" applyFont="1" applyAlignment="1">
      <alignment horizontal="center" vertical="center"/>
    </xf>
    <xf numFmtId="0" fontId="7" fillId="0" borderId="0" xfId="0" applyFont="1" applyAlignment="1">
      <alignment horizontal="left" vertical="top" wrapText="1"/>
    </xf>
    <xf numFmtId="0" fontId="7" fillId="0" borderId="0" xfId="0" applyFont="1" applyAlignment="1">
      <alignment horizontal="left" vertical="top"/>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6" fillId="3" borderId="0" xfId="0" applyFont="1" applyFill="1" applyAlignment="1">
      <alignment horizontal="center" vertical="center"/>
    </xf>
  </cellXfs>
  <cellStyles count="1">
    <cellStyle name="一般"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圖表統計!$B$52:$F$52</c:f>
              <c:strCache>
                <c:ptCount val="5"/>
                <c:pt idx="0">
                  <c:v>非常滿意</c:v>
                </c:pt>
                <c:pt idx="1">
                  <c:v>滿意</c:v>
                </c:pt>
                <c:pt idx="2">
                  <c:v>尚可</c:v>
                </c:pt>
                <c:pt idx="3">
                  <c:v>差</c:v>
                </c:pt>
                <c:pt idx="4">
                  <c:v>非常差</c:v>
                </c:pt>
              </c:strCache>
            </c:strRef>
          </c:cat>
          <c:val>
            <c:numRef>
              <c:f>圖表統計!$B$53:$F$53</c:f>
              <c:numCache>
                <c:formatCode>General</c:formatCode>
                <c:ptCount val="5"/>
                <c:pt idx="0">
                  <c:v>8</c:v>
                </c:pt>
                <c:pt idx="1">
                  <c:v>5</c:v>
                </c:pt>
                <c:pt idx="2">
                  <c:v>7</c:v>
                </c:pt>
                <c:pt idx="3">
                  <c:v>2</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588" l="0.70000000000000062" r="0.70000000000000062" t="0.75000000000000588"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圖表統計!$I$128:$M$128</c:f>
              <c:strCache>
                <c:ptCount val="5"/>
                <c:pt idx="0">
                  <c:v>非常滿意</c:v>
                </c:pt>
                <c:pt idx="1">
                  <c:v>滿意</c:v>
                </c:pt>
                <c:pt idx="2">
                  <c:v>尚可</c:v>
                </c:pt>
                <c:pt idx="3">
                  <c:v>差</c:v>
                </c:pt>
                <c:pt idx="4">
                  <c:v>非常差</c:v>
                </c:pt>
              </c:strCache>
            </c:strRef>
          </c:cat>
          <c:val>
            <c:numRef>
              <c:f>圖表統計!$I$129:$M$129</c:f>
              <c:numCache>
                <c:formatCode>General</c:formatCode>
                <c:ptCount val="5"/>
                <c:pt idx="0">
                  <c:v>9</c:v>
                </c:pt>
                <c:pt idx="1">
                  <c:v>6</c:v>
                </c:pt>
                <c:pt idx="2">
                  <c:v>7</c:v>
                </c:pt>
                <c:pt idx="3">
                  <c:v>0</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99" l="0.70000000000000062" r="0.70000000000000062" t="0.750000000000006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圖表統計!$B$146:$F$146</c:f>
              <c:strCache>
                <c:ptCount val="5"/>
                <c:pt idx="0">
                  <c:v>非常滿意</c:v>
                </c:pt>
                <c:pt idx="1">
                  <c:v>滿意</c:v>
                </c:pt>
                <c:pt idx="2">
                  <c:v>尚可</c:v>
                </c:pt>
                <c:pt idx="3">
                  <c:v>差</c:v>
                </c:pt>
                <c:pt idx="4">
                  <c:v>非常差</c:v>
                </c:pt>
              </c:strCache>
            </c:strRef>
          </c:cat>
          <c:val>
            <c:numRef>
              <c:f>圖表統計!$B$147:$F$147</c:f>
              <c:numCache>
                <c:formatCode>General</c:formatCode>
                <c:ptCount val="5"/>
                <c:pt idx="0">
                  <c:v>9</c:v>
                </c:pt>
                <c:pt idx="1">
                  <c:v>6</c:v>
                </c:pt>
                <c:pt idx="2">
                  <c:v>7</c:v>
                </c:pt>
                <c:pt idx="3">
                  <c:v>0</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99" l="0.70000000000000062" r="0.70000000000000062" t="0.75000000000000699" header="0.30000000000000032" footer="0.30000000000000032"/>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圖表統計!$I$146:$M$146</c:f>
              <c:strCache>
                <c:ptCount val="5"/>
                <c:pt idx="0">
                  <c:v>非常滿意</c:v>
                </c:pt>
                <c:pt idx="1">
                  <c:v>滿意</c:v>
                </c:pt>
                <c:pt idx="2">
                  <c:v>尚可</c:v>
                </c:pt>
                <c:pt idx="3">
                  <c:v>差</c:v>
                </c:pt>
                <c:pt idx="4">
                  <c:v>非常差</c:v>
                </c:pt>
              </c:strCache>
            </c:strRef>
          </c:cat>
          <c:val>
            <c:numRef>
              <c:f>圖表統計!$I$147:$M$147</c:f>
              <c:numCache>
                <c:formatCode>General</c:formatCode>
                <c:ptCount val="5"/>
                <c:pt idx="0">
                  <c:v>9</c:v>
                </c:pt>
                <c:pt idx="1">
                  <c:v>7</c:v>
                </c:pt>
                <c:pt idx="2">
                  <c:v>5</c:v>
                </c:pt>
                <c:pt idx="3">
                  <c:v>0</c:v>
                </c:pt>
                <c:pt idx="4">
                  <c:v>1</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722" l="0.70000000000000062" r="0.70000000000000062" t="0.75000000000000722"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圖表統計!$B$168:$F$168</c:f>
              <c:strCache>
                <c:ptCount val="5"/>
                <c:pt idx="0">
                  <c:v>非常滿意</c:v>
                </c:pt>
                <c:pt idx="1">
                  <c:v>滿意</c:v>
                </c:pt>
                <c:pt idx="2">
                  <c:v>尚可</c:v>
                </c:pt>
                <c:pt idx="3">
                  <c:v>差</c:v>
                </c:pt>
                <c:pt idx="4">
                  <c:v>非常差</c:v>
                </c:pt>
              </c:strCache>
            </c:strRef>
          </c:cat>
          <c:val>
            <c:numRef>
              <c:f>圖表統計!$B$169:$F$169</c:f>
              <c:numCache>
                <c:formatCode>General</c:formatCode>
                <c:ptCount val="5"/>
                <c:pt idx="0">
                  <c:v>12</c:v>
                </c:pt>
                <c:pt idx="1">
                  <c:v>6</c:v>
                </c:pt>
                <c:pt idx="2">
                  <c:v>4</c:v>
                </c:pt>
                <c:pt idx="3">
                  <c:v>0</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722" l="0.70000000000000062" r="0.70000000000000062" t="0.75000000000000722" header="0.30000000000000032" footer="0.30000000000000032"/>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圖表統計!$I$168:$M$168</c:f>
              <c:strCache>
                <c:ptCount val="5"/>
                <c:pt idx="0">
                  <c:v>非常滿意</c:v>
                </c:pt>
                <c:pt idx="1">
                  <c:v>滿意</c:v>
                </c:pt>
                <c:pt idx="2">
                  <c:v>尚可</c:v>
                </c:pt>
                <c:pt idx="3">
                  <c:v>差</c:v>
                </c:pt>
                <c:pt idx="4">
                  <c:v>非常差</c:v>
                </c:pt>
              </c:strCache>
            </c:strRef>
          </c:cat>
          <c:val>
            <c:numRef>
              <c:f>圖表統計!$I$169:$M$169</c:f>
              <c:numCache>
                <c:formatCode>General</c:formatCode>
                <c:ptCount val="5"/>
                <c:pt idx="0">
                  <c:v>10</c:v>
                </c:pt>
                <c:pt idx="1">
                  <c:v>5</c:v>
                </c:pt>
                <c:pt idx="2">
                  <c:v>6</c:v>
                </c:pt>
                <c:pt idx="3">
                  <c:v>1</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744" l="0.70000000000000062" r="0.70000000000000062" t="0.75000000000000744"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圖表統計!$B$186:$F$186</c:f>
              <c:strCache>
                <c:ptCount val="5"/>
                <c:pt idx="0">
                  <c:v>非常滿意</c:v>
                </c:pt>
                <c:pt idx="1">
                  <c:v>滿意</c:v>
                </c:pt>
                <c:pt idx="2">
                  <c:v>尚可</c:v>
                </c:pt>
                <c:pt idx="3">
                  <c:v>差</c:v>
                </c:pt>
                <c:pt idx="4">
                  <c:v>非常差</c:v>
                </c:pt>
              </c:strCache>
            </c:strRef>
          </c:cat>
          <c:val>
            <c:numRef>
              <c:f>圖表統計!$B$187:$F$187</c:f>
              <c:numCache>
                <c:formatCode>General</c:formatCode>
                <c:ptCount val="5"/>
                <c:pt idx="0">
                  <c:v>9</c:v>
                </c:pt>
                <c:pt idx="1">
                  <c:v>7</c:v>
                </c:pt>
                <c:pt idx="2">
                  <c:v>7</c:v>
                </c:pt>
                <c:pt idx="3">
                  <c:v>1</c:v>
                </c:pt>
                <c:pt idx="4">
                  <c:v>1</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744" l="0.70000000000000062" r="0.70000000000000062" t="0.75000000000000744" header="0.30000000000000032" footer="0.30000000000000032"/>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圖表統計!$I$186:$M$186</c:f>
              <c:strCache>
                <c:ptCount val="5"/>
                <c:pt idx="0">
                  <c:v>非常滿意</c:v>
                </c:pt>
                <c:pt idx="1">
                  <c:v>滿意</c:v>
                </c:pt>
                <c:pt idx="2">
                  <c:v>尚可</c:v>
                </c:pt>
                <c:pt idx="3">
                  <c:v>差</c:v>
                </c:pt>
                <c:pt idx="4">
                  <c:v>非常差</c:v>
                </c:pt>
              </c:strCache>
            </c:strRef>
          </c:cat>
          <c:val>
            <c:numRef>
              <c:f>圖表統計!$I$187:$M$187</c:f>
              <c:numCache>
                <c:formatCode>General</c:formatCode>
                <c:ptCount val="5"/>
                <c:pt idx="0">
                  <c:v>10</c:v>
                </c:pt>
                <c:pt idx="1">
                  <c:v>6</c:v>
                </c:pt>
                <c:pt idx="2">
                  <c:v>7</c:v>
                </c:pt>
                <c:pt idx="3">
                  <c:v>1</c:v>
                </c:pt>
                <c:pt idx="4">
                  <c:v>1</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766" l="0.70000000000000062" r="0.70000000000000062" t="0.75000000000000766"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圖表統計!$I$52:$M$52</c:f>
              <c:strCache>
                <c:ptCount val="5"/>
                <c:pt idx="0">
                  <c:v>非常滿意</c:v>
                </c:pt>
                <c:pt idx="1">
                  <c:v>滿意</c:v>
                </c:pt>
                <c:pt idx="2">
                  <c:v>尚可</c:v>
                </c:pt>
                <c:pt idx="3">
                  <c:v>差</c:v>
                </c:pt>
                <c:pt idx="4">
                  <c:v>非常差</c:v>
                </c:pt>
              </c:strCache>
            </c:strRef>
          </c:cat>
          <c:val>
            <c:numRef>
              <c:f>圖表統計!$I$53:$M$53</c:f>
              <c:numCache>
                <c:formatCode>General</c:formatCode>
                <c:ptCount val="5"/>
                <c:pt idx="0">
                  <c:v>10</c:v>
                </c:pt>
                <c:pt idx="1">
                  <c:v>6</c:v>
                </c:pt>
                <c:pt idx="2">
                  <c:v>6</c:v>
                </c:pt>
                <c:pt idx="3">
                  <c:v>0</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11" l="0.70000000000000062" r="0.70000000000000062" t="0.7500000000000061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圖表統計!$B$70:$F$70</c:f>
              <c:strCache>
                <c:ptCount val="5"/>
                <c:pt idx="0">
                  <c:v>非常滿意</c:v>
                </c:pt>
                <c:pt idx="1">
                  <c:v>滿意</c:v>
                </c:pt>
                <c:pt idx="2">
                  <c:v>尚可</c:v>
                </c:pt>
                <c:pt idx="3">
                  <c:v>差</c:v>
                </c:pt>
                <c:pt idx="4">
                  <c:v>非常差</c:v>
                </c:pt>
              </c:strCache>
            </c:strRef>
          </c:cat>
          <c:val>
            <c:numRef>
              <c:f>圖表統計!$B$71:$F$71</c:f>
              <c:numCache>
                <c:formatCode>General</c:formatCode>
                <c:ptCount val="5"/>
                <c:pt idx="0">
                  <c:v>9</c:v>
                </c:pt>
                <c:pt idx="1">
                  <c:v>5</c:v>
                </c:pt>
                <c:pt idx="2">
                  <c:v>7</c:v>
                </c:pt>
                <c:pt idx="3">
                  <c:v>1</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11" l="0.70000000000000062" r="0.70000000000000062" t="0.75000000000000611" header="0.30000000000000032" footer="0.30000000000000032"/>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圖表統計!$I$70:$M$70</c:f>
              <c:strCache>
                <c:ptCount val="5"/>
                <c:pt idx="0">
                  <c:v>非常滿意</c:v>
                </c:pt>
                <c:pt idx="1">
                  <c:v>滿意</c:v>
                </c:pt>
                <c:pt idx="2">
                  <c:v>尚可</c:v>
                </c:pt>
                <c:pt idx="3">
                  <c:v>差</c:v>
                </c:pt>
                <c:pt idx="4">
                  <c:v>非常差</c:v>
                </c:pt>
              </c:strCache>
            </c:strRef>
          </c:cat>
          <c:val>
            <c:numRef>
              <c:f>圖表統計!$I$71:$M$71</c:f>
              <c:numCache>
                <c:formatCode>General</c:formatCode>
                <c:ptCount val="5"/>
                <c:pt idx="0">
                  <c:v>10</c:v>
                </c:pt>
                <c:pt idx="1">
                  <c:v>3</c:v>
                </c:pt>
                <c:pt idx="2">
                  <c:v>9</c:v>
                </c:pt>
                <c:pt idx="3">
                  <c:v>0</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33" l="0.70000000000000062" r="0.70000000000000062" t="0.75000000000000633"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圖表統計!$B$88:$F$88</c:f>
              <c:strCache>
                <c:ptCount val="5"/>
                <c:pt idx="0">
                  <c:v>非常滿意</c:v>
                </c:pt>
                <c:pt idx="1">
                  <c:v>滿意</c:v>
                </c:pt>
                <c:pt idx="2">
                  <c:v>尚可</c:v>
                </c:pt>
                <c:pt idx="3">
                  <c:v>差</c:v>
                </c:pt>
                <c:pt idx="4">
                  <c:v>非常差</c:v>
                </c:pt>
              </c:strCache>
            </c:strRef>
          </c:cat>
          <c:val>
            <c:numRef>
              <c:f>圖表統計!$B$89:$F$89</c:f>
              <c:numCache>
                <c:formatCode>General</c:formatCode>
                <c:ptCount val="5"/>
                <c:pt idx="0">
                  <c:v>8</c:v>
                </c:pt>
                <c:pt idx="1">
                  <c:v>6</c:v>
                </c:pt>
                <c:pt idx="2">
                  <c:v>8</c:v>
                </c:pt>
                <c:pt idx="3">
                  <c:v>0</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33" l="0.70000000000000062" r="0.70000000000000062" t="0.75000000000000633"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圖表統計!$I$88:$M$88</c:f>
              <c:strCache>
                <c:ptCount val="5"/>
                <c:pt idx="0">
                  <c:v>非常滿意</c:v>
                </c:pt>
                <c:pt idx="1">
                  <c:v>滿意</c:v>
                </c:pt>
                <c:pt idx="2">
                  <c:v>尚可</c:v>
                </c:pt>
                <c:pt idx="3">
                  <c:v>差</c:v>
                </c:pt>
                <c:pt idx="4">
                  <c:v>非常差</c:v>
                </c:pt>
              </c:strCache>
            </c:strRef>
          </c:cat>
          <c:val>
            <c:numRef>
              <c:f>圖表統計!$I$89:$M$89</c:f>
              <c:numCache>
                <c:formatCode>General</c:formatCode>
                <c:ptCount val="5"/>
                <c:pt idx="0">
                  <c:v>7</c:v>
                </c:pt>
                <c:pt idx="1">
                  <c:v>9</c:v>
                </c:pt>
                <c:pt idx="2">
                  <c:v>5</c:v>
                </c:pt>
                <c:pt idx="3">
                  <c:v>1</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55" l="0.70000000000000062" r="0.70000000000000062" t="0.7500000000000065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圖表統計!$B$110:$F$110</c:f>
              <c:strCache>
                <c:ptCount val="5"/>
                <c:pt idx="0">
                  <c:v>非常滿意</c:v>
                </c:pt>
                <c:pt idx="1">
                  <c:v>滿意</c:v>
                </c:pt>
                <c:pt idx="2">
                  <c:v>尚可</c:v>
                </c:pt>
                <c:pt idx="3">
                  <c:v>差</c:v>
                </c:pt>
                <c:pt idx="4">
                  <c:v>非常差</c:v>
                </c:pt>
              </c:strCache>
            </c:strRef>
          </c:cat>
          <c:val>
            <c:numRef>
              <c:f>圖表統計!$B$111:$F$111</c:f>
              <c:numCache>
                <c:formatCode>General</c:formatCode>
                <c:ptCount val="5"/>
                <c:pt idx="0">
                  <c:v>9</c:v>
                </c:pt>
                <c:pt idx="1">
                  <c:v>7</c:v>
                </c:pt>
                <c:pt idx="2">
                  <c:v>6</c:v>
                </c:pt>
                <c:pt idx="3">
                  <c:v>0</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55" l="0.70000000000000062" r="0.70000000000000062" t="0.75000000000000655" header="0.30000000000000032" footer="0.30000000000000032"/>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圖表統計!$I$110:$M$110</c:f>
              <c:strCache>
                <c:ptCount val="5"/>
                <c:pt idx="0">
                  <c:v>非常滿意</c:v>
                </c:pt>
                <c:pt idx="1">
                  <c:v>滿意</c:v>
                </c:pt>
                <c:pt idx="2">
                  <c:v>尚可</c:v>
                </c:pt>
                <c:pt idx="3">
                  <c:v>差</c:v>
                </c:pt>
                <c:pt idx="4">
                  <c:v>非常差</c:v>
                </c:pt>
              </c:strCache>
            </c:strRef>
          </c:cat>
          <c:val>
            <c:numRef>
              <c:f>圖表統計!$I$111:$M$111</c:f>
              <c:numCache>
                <c:formatCode>General</c:formatCode>
                <c:ptCount val="5"/>
                <c:pt idx="0">
                  <c:v>9</c:v>
                </c:pt>
                <c:pt idx="1">
                  <c:v>4</c:v>
                </c:pt>
                <c:pt idx="2">
                  <c:v>9</c:v>
                </c:pt>
                <c:pt idx="3">
                  <c:v>0</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77" l="0.70000000000000062" r="0.70000000000000062" t="0.75000000000000677"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cat>
            <c:strRef>
              <c:f>圖表統計!$B$128:$F$128</c:f>
              <c:strCache>
                <c:ptCount val="5"/>
                <c:pt idx="0">
                  <c:v>非常滿意</c:v>
                </c:pt>
                <c:pt idx="1">
                  <c:v>滿意</c:v>
                </c:pt>
                <c:pt idx="2">
                  <c:v>尚可</c:v>
                </c:pt>
                <c:pt idx="3">
                  <c:v>差</c:v>
                </c:pt>
                <c:pt idx="4">
                  <c:v>非常差</c:v>
                </c:pt>
              </c:strCache>
            </c:strRef>
          </c:cat>
          <c:val>
            <c:numRef>
              <c:f>圖表統計!$B$129:$F$129</c:f>
              <c:numCache>
                <c:formatCode>General</c:formatCode>
                <c:ptCount val="5"/>
                <c:pt idx="0">
                  <c:v>9</c:v>
                </c:pt>
                <c:pt idx="1">
                  <c:v>6</c:v>
                </c:pt>
                <c:pt idx="2">
                  <c:v>7</c:v>
                </c:pt>
                <c:pt idx="3">
                  <c:v>0</c:v>
                </c:pt>
                <c:pt idx="4">
                  <c:v>0</c:v>
                </c:pt>
              </c:numCache>
            </c:numRef>
          </c:val>
        </c:ser>
        <c:dLbls>
          <c:showLegendKey val="0"/>
          <c:showVal val="0"/>
          <c:showCatName val="1"/>
          <c:showSerName val="0"/>
          <c:showPercent val="1"/>
          <c:showBubbleSize val="0"/>
          <c:showLeaderLines val="0"/>
        </c:dLbls>
        <c:firstSliceAng val="0"/>
      </c:pieChart>
    </c:plotArea>
    <c:plotVisOnly val="1"/>
    <c:dispBlanksAs val="gap"/>
    <c:showDLblsOverMax val="0"/>
  </c:chart>
  <c:spPr>
    <a:ln>
      <a:noFill/>
    </a:ln>
  </c:spPr>
  <c:printSettings>
    <c:headerFooter/>
    <c:pageMargins b="0.75000000000000677" l="0.70000000000000062" r="0.70000000000000062" t="0.75000000000000677"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0</xdr:col>
      <xdr:colOff>0</xdr:colOff>
      <xdr:row>55</xdr:row>
      <xdr:rowOff>57150</xdr:rowOff>
    </xdr:from>
    <xdr:to>
      <xdr:col>5</xdr:col>
      <xdr:colOff>666750</xdr:colOff>
      <xdr:row>67</xdr:row>
      <xdr:rowOff>57150</xdr:rowOff>
    </xdr:to>
    <xdr:graphicFrame macro="">
      <xdr:nvGraphicFramePr>
        <xdr:cNvPr id="2" name="圖表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276225</xdr:colOff>
      <xdr:row>55</xdr:row>
      <xdr:rowOff>47625</xdr:rowOff>
    </xdr:from>
    <xdr:to>
      <xdr:col>12</xdr:col>
      <xdr:colOff>657224</xdr:colOff>
      <xdr:row>67</xdr:row>
      <xdr:rowOff>133350</xdr:rowOff>
    </xdr:to>
    <xdr:graphicFrame macro="">
      <xdr:nvGraphicFramePr>
        <xdr:cNvPr id="3" name="圖表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73</xdr:row>
      <xdr:rowOff>0</xdr:rowOff>
    </xdr:from>
    <xdr:to>
      <xdr:col>5</xdr:col>
      <xdr:colOff>666750</xdr:colOff>
      <xdr:row>85</xdr:row>
      <xdr:rowOff>0</xdr:rowOff>
    </xdr:to>
    <xdr:graphicFrame macro="">
      <xdr:nvGraphicFramePr>
        <xdr:cNvPr id="4" name="圖表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295275</xdr:colOff>
      <xdr:row>72</xdr:row>
      <xdr:rowOff>200025</xdr:rowOff>
    </xdr:from>
    <xdr:to>
      <xdr:col>12</xdr:col>
      <xdr:colOff>676274</xdr:colOff>
      <xdr:row>85</xdr:row>
      <xdr:rowOff>76200</xdr:rowOff>
    </xdr:to>
    <xdr:graphicFrame macro="">
      <xdr:nvGraphicFramePr>
        <xdr:cNvPr id="5" name="圖表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19050</xdr:colOff>
      <xdr:row>91</xdr:row>
      <xdr:rowOff>0</xdr:rowOff>
    </xdr:from>
    <xdr:to>
      <xdr:col>6</xdr:col>
      <xdr:colOff>0</xdr:colOff>
      <xdr:row>103</xdr:row>
      <xdr:rowOff>0</xdr:rowOff>
    </xdr:to>
    <xdr:graphicFrame macro="">
      <xdr:nvGraphicFramePr>
        <xdr:cNvPr id="6" name="圖表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295275</xdr:colOff>
      <xdr:row>91</xdr:row>
      <xdr:rowOff>9525</xdr:rowOff>
    </xdr:from>
    <xdr:to>
      <xdr:col>12</xdr:col>
      <xdr:colOff>676274</xdr:colOff>
      <xdr:row>103</xdr:row>
      <xdr:rowOff>95250</xdr:rowOff>
    </xdr:to>
    <xdr:graphicFrame macro="">
      <xdr:nvGraphicFramePr>
        <xdr:cNvPr id="7" name="圖表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9525</xdr:rowOff>
    </xdr:from>
    <xdr:to>
      <xdr:col>5</xdr:col>
      <xdr:colOff>666750</xdr:colOff>
      <xdr:row>125</xdr:row>
      <xdr:rowOff>9525</xdr:rowOff>
    </xdr:to>
    <xdr:graphicFrame macro="">
      <xdr:nvGraphicFramePr>
        <xdr:cNvPr id="8" name="圖表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276225</xdr:colOff>
      <xdr:row>113</xdr:row>
      <xdr:rowOff>19050</xdr:rowOff>
    </xdr:from>
    <xdr:to>
      <xdr:col>12</xdr:col>
      <xdr:colOff>657224</xdr:colOff>
      <xdr:row>125</xdr:row>
      <xdr:rowOff>104775</xdr:rowOff>
    </xdr:to>
    <xdr:graphicFrame macro="">
      <xdr:nvGraphicFramePr>
        <xdr:cNvPr id="9" name="圖表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131</xdr:row>
      <xdr:rowOff>9525</xdr:rowOff>
    </xdr:from>
    <xdr:to>
      <xdr:col>5</xdr:col>
      <xdr:colOff>666750</xdr:colOff>
      <xdr:row>143</xdr:row>
      <xdr:rowOff>9525</xdr:rowOff>
    </xdr:to>
    <xdr:graphicFrame macro="">
      <xdr:nvGraphicFramePr>
        <xdr:cNvPr id="10" name="圖表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276225</xdr:colOff>
      <xdr:row>131</xdr:row>
      <xdr:rowOff>9525</xdr:rowOff>
    </xdr:from>
    <xdr:to>
      <xdr:col>12</xdr:col>
      <xdr:colOff>657224</xdr:colOff>
      <xdr:row>143</xdr:row>
      <xdr:rowOff>95250</xdr:rowOff>
    </xdr:to>
    <xdr:graphicFrame macro="">
      <xdr:nvGraphicFramePr>
        <xdr:cNvPr id="11" name="圖表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149</xdr:row>
      <xdr:rowOff>9525</xdr:rowOff>
    </xdr:from>
    <xdr:to>
      <xdr:col>5</xdr:col>
      <xdr:colOff>666750</xdr:colOff>
      <xdr:row>161</xdr:row>
      <xdr:rowOff>9525</xdr:rowOff>
    </xdr:to>
    <xdr:graphicFrame macro="">
      <xdr:nvGraphicFramePr>
        <xdr:cNvPr id="12" name="圖表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295275</xdr:colOff>
      <xdr:row>149</xdr:row>
      <xdr:rowOff>38100</xdr:rowOff>
    </xdr:from>
    <xdr:to>
      <xdr:col>12</xdr:col>
      <xdr:colOff>676274</xdr:colOff>
      <xdr:row>161</xdr:row>
      <xdr:rowOff>123825</xdr:rowOff>
    </xdr:to>
    <xdr:graphicFrame macro="">
      <xdr:nvGraphicFramePr>
        <xdr:cNvPr id="13" name="圖表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171</xdr:row>
      <xdr:rowOff>38100</xdr:rowOff>
    </xdr:from>
    <xdr:to>
      <xdr:col>5</xdr:col>
      <xdr:colOff>666750</xdr:colOff>
      <xdr:row>183</xdr:row>
      <xdr:rowOff>38100</xdr:rowOff>
    </xdr:to>
    <xdr:graphicFrame macro="">
      <xdr:nvGraphicFramePr>
        <xdr:cNvPr id="14" name="圖表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276225</xdr:colOff>
      <xdr:row>171</xdr:row>
      <xdr:rowOff>38100</xdr:rowOff>
    </xdr:from>
    <xdr:to>
      <xdr:col>12</xdr:col>
      <xdr:colOff>657224</xdr:colOff>
      <xdr:row>183</xdr:row>
      <xdr:rowOff>123825</xdr:rowOff>
    </xdr:to>
    <xdr:graphicFrame macro="">
      <xdr:nvGraphicFramePr>
        <xdr:cNvPr id="15" name="圖表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0</xdr:colOff>
      <xdr:row>189</xdr:row>
      <xdr:rowOff>9525</xdr:rowOff>
    </xdr:from>
    <xdr:to>
      <xdr:col>5</xdr:col>
      <xdr:colOff>666750</xdr:colOff>
      <xdr:row>201</xdr:row>
      <xdr:rowOff>9525</xdr:rowOff>
    </xdr:to>
    <xdr:graphicFrame macro="">
      <xdr:nvGraphicFramePr>
        <xdr:cNvPr id="16" name="圖表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295275</xdr:colOff>
      <xdr:row>189</xdr:row>
      <xdr:rowOff>47625</xdr:rowOff>
    </xdr:from>
    <xdr:to>
      <xdr:col>12</xdr:col>
      <xdr:colOff>676274</xdr:colOff>
      <xdr:row>201</xdr:row>
      <xdr:rowOff>133350</xdr:rowOff>
    </xdr:to>
    <xdr:graphicFrame macro="">
      <xdr:nvGraphicFramePr>
        <xdr:cNvPr id="17" name="圖表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88"/>
  <sheetViews>
    <sheetView tabSelected="1" topLeftCell="A31" workbookViewId="0">
      <selection activeCell="A36" sqref="A36:J49"/>
    </sheetView>
  </sheetViews>
  <sheetFormatPr defaultRowHeight="16.5" x14ac:dyDescent="0.25"/>
  <cols>
    <col min="3" max="3" width="10.25" customWidth="1"/>
    <col min="7" max="7" width="10.625" customWidth="1"/>
    <col min="8" max="8" width="12.125" customWidth="1"/>
    <col min="9" max="9" width="9" customWidth="1"/>
    <col min="10" max="10" width="10" customWidth="1"/>
  </cols>
  <sheetData>
    <row r="1" spans="1:12" ht="30.75" customHeight="1" x14ac:dyDescent="0.25">
      <c r="A1" s="32" t="s">
        <v>39</v>
      </c>
      <c r="B1" s="32"/>
      <c r="C1" s="32"/>
      <c r="D1" s="32"/>
      <c r="E1" s="32"/>
      <c r="F1" s="32"/>
      <c r="G1" s="32"/>
      <c r="H1" s="32"/>
      <c r="I1" s="32"/>
      <c r="J1" s="32"/>
      <c r="K1" s="1"/>
      <c r="L1" s="1"/>
    </row>
    <row r="3" spans="1:12" ht="19.5" customHeight="1" x14ac:dyDescent="0.25">
      <c r="A3" s="25" t="s">
        <v>31</v>
      </c>
      <c r="B3" s="25"/>
      <c r="C3" s="25"/>
      <c r="D3" s="25" t="s">
        <v>32</v>
      </c>
      <c r="E3" s="25"/>
      <c r="F3" s="25"/>
      <c r="G3" s="25" t="s">
        <v>27</v>
      </c>
      <c r="H3" s="25"/>
    </row>
    <row r="4" spans="1:12" ht="19.5" x14ac:dyDescent="0.25">
      <c r="A4" s="25" t="s">
        <v>36</v>
      </c>
      <c r="B4" s="25"/>
      <c r="C4" s="25"/>
      <c r="D4" s="25"/>
      <c r="E4" s="10"/>
      <c r="F4" s="10"/>
      <c r="G4" s="10"/>
      <c r="H4" s="10"/>
    </row>
    <row r="5" spans="1:12" ht="19.5" x14ac:dyDescent="0.25">
      <c r="A5" s="25" t="s">
        <v>40</v>
      </c>
      <c r="B5" s="25"/>
      <c r="C5" s="25"/>
      <c r="D5" s="10"/>
      <c r="E5" s="10"/>
      <c r="F5" s="10"/>
      <c r="G5" s="10"/>
      <c r="H5" s="10"/>
    </row>
    <row r="7" spans="1:12" x14ac:dyDescent="0.25">
      <c r="A7" s="35" t="s">
        <v>1</v>
      </c>
      <c r="B7" s="36"/>
      <c r="C7" s="7" t="s">
        <v>0</v>
      </c>
      <c r="D7" s="7" t="s">
        <v>2</v>
      </c>
      <c r="E7" s="7" t="s">
        <v>23</v>
      </c>
      <c r="F7" s="7" t="s">
        <v>3</v>
      </c>
      <c r="G7" s="7" t="s">
        <v>4</v>
      </c>
      <c r="H7" s="7" t="s">
        <v>5</v>
      </c>
      <c r="I7" s="36" t="s">
        <v>6</v>
      </c>
      <c r="J7" s="37"/>
      <c r="K7" s="23" t="s">
        <v>35</v>
      </c>
    </row>
    <row r="8" spans="1:12" x14ac:dyDescent="0.25">
      <c r="A8" s="27" t="s">
        <v>7</v>
      </c>
      <c r="B8" s="27"/>
      <c r="C8" s="9">
        <v>8</v>
      </c>
      <c r="D8" s="12">
        <v>5</v>
      </c>
      <c r="E8" s="12">
        <v>7</v>
      </c>
      <c r="F8" s="12">
        <v>2</v>
      </c>
      <c r="G8" s="12"/>
      <c r="H8" s="21">
        <f>(SUM(C8:E8)/SUM(C8:G8))*100</f>
        <v>90.909090909090907</v>
      </c>
      <c r="I8" s="30">
        <f>100-H8</f>
        <v>9.0909090909090935</v>
      </c>
      <c r="J8" s="31"/>
      <c r="K8" s="24">
        <f>SUM(C8:G8)</f>
        <v>22</v>
      </c>
    </row>
    <row r="9" spans="1:12" x14ac:dyDescent="0.25">
      <c r="A9" s="27" t="s">
        <v>8</v>
      </c>
      <c r="B9" s="27"/>
      <c r="C9" s="9">
        <v>10</v>
      </c>
      <c r="D9" s="12">
        <v>6</v>
      </c>
      <c r="E9" s="12">
        <v>6</v>
      </c>
      <c r="F9" s="12"/>
      <c r="G9" s="12"/>
      <c r="H9" s="21">
        <f t="shared" ref="H9:H23" si="0">(SUM(C9:E9)/SUM(C9:G9))*100</f>
        <v>100</v>
      </c>
      <c r="I9" s="30">
        <f t="shared" ref="I9:I23" si="1">100-H9</f>
        <v>0</v>
      </c>
      <c r="J9" s="31"/>
      <c r="K9" s="24">
        <f t="shared" ref="K9:K21" si="2">SUM(C9:G9)</f>
        <v>22</v>
      </c>
    </row>
    <row r="10" spans="1:12" x14ac:dyDescent="0.25">
      <c r="A10" s="27" t="s">
        <v>9</v>
      </c>
      <c r="B10" s="27"/>
      <c r="C10" s="9">
        <v>9</v>
      </c>
      <c r="D10" s="12">
        <v>5</v>
      </c>
      <c r="E10" s="12">
        <v>7</v>
      </c>
      <c r="F10" s="12">
        <v>1</v>
      </c>
      <c r="G10" s="12"/>
      <c r="H10" s="21">
        <f t="shared" si="0"/>
        <v>95.454545454545453</v>
      </c>
      <c r="I10" s="30">
        <f t="shared" si="1"/>
        <v>4.5454545454545467</v>
      </c>
      <c r="J10" s="31"/>
      <c r="K10" s="24">
        <f t="shared" si="2"/>
        <v>22</v>
      </c>
    </row>
    <row r="11" spans="1:12" x14ac:dyDescent="0.25">
      <c r="A11" s="27" t="s">
        <v>10</v>
      </c>
      <c r="B11" s="27"/>
      <c r="C11" s="9">
        <v>10</v>
      </c>
      <c r="D11" s="12">
        <v>3</v>
      </c>
      <c r="E11" s="12">
        <v>9</v>
      </c>
      <c r="F11" s="12"/>
      <c r="G11" s="12"/>
      <c r="H11" s="21">
        <f t="shared" si="0"/>
        <v>100</v>
      </c>
      <c r="I11" s="30">
        <f t="shared" si="1"/>
        <v>0</v>
      </c>
      <c r="J11" s="31"/>
      <c r="K11" s="24">
        <f t="shared" si="2"/>
        <v>22</v>
      </c>
    </row>
    <row r="12" spans="1:12" x14ac:dyDescent="0.25">
      <c r="A12" s="27" t="s">
        <v>11</v>
      </c>
      <c r="B12" s="27"/>
      <c r="C12" s="9">
        <v>8</v>
      </c>
      <c r="D12" s="12">
        <v>6</v>
      </c>
      <c r="E12" s="12">
        <v>8</v>
      </c>
      <c r="F12" s="12"/>
      <c r="G12" s="12"/>
      <c r="H12" s="21">
        <f t="shared" si="0"/>
        <v>100</v>
      </c>
      <c r="I12" s="30">
        <f t="shared" si="1"/>
        <v>0</v>
      </c>
      <c r="J12" s="31"/>
      <c r="K12" s="24">
        <f t="shared" si="2"/>
        <v>22</v>
      </c>
    </row>
    <row r="13" spans="1:12" x14ac:dyDescent="0.25">
      <c r="A13" s="27" t="s">
        <v>12</v>
      </c>
      <c r="B13" s="27"/>
      <c r="C13" s="9">
        <v>7</v>
      </c>
      <c r="D13" s="12">
        <v>9</v>
      </c>
      <c r="E13" s="12">
        <v>5</v>
      </c>
      <c r="F13" s="12">
        <v>1</v>
      </c>
      <c r="G13" s="12"/>
      <c r="H13" s="21">
        <f t="shared" si="0"/>
        <v>95.454545454545453</v>
      </c>
      <c r="I13" s="30">
        <f t="shared" si="1"/>
        <v>4.5454545454545467</v>
      </c>
      <c r="J13" s="31"/>
      <c r="K13" s="24">
        <f t="shared" si="2"/>
        <v>22</v>
      </c>
    </row>
    <row r="14" spans="1:12" x14ac:dyDescent="0.25">
      <c r="A14" s="27" t="s">
        <v>13</v>
      </c>
      <c r="B14" s="27"/>
      <c r="C14" s="9">
        <v>9</v>
      </c>
      <c r="D14" s="12">
        <v>7</v>
      </c>
      <c r="E14" s="12">
        <v>6</v>
      </c>
      <c r="F14" s="12"/>
      <c r="G14" s="12"/>
      <c r="H14" s="21">
        <f t="shared" si="0"/>
        <v>100</v>
      </c>
      <c r="I14" s="30">
        <f t="shared" si="1"/>
        <v>0</v>
      </c>
      <c r="J14" s="31"/>
      <c r="K14" s="24">
        <f t="shared" si="2"/>
        <v>22</v>
      </c>
    </row>
    <row r="15" spans="1:12" x14ac:dyDescent="0.25">
      <c r="A15" s="27" t="s">
        <v>14</v>
      </c>
      <c r="B15" s="27"/>
      <c r="C15" s="9">
        <v>9</v>
      </c>
      <c r="D15" s="12">
        <v>4</v>
      </c>
      <c r="E15" s="12">
        <v>9</v>
      </c>
      <c r="F15" s="12"/>
      <c r="G15" s="12"/>
      <c r="H15" s="21">
        <f t="shared" si="0"/>
        <v>100</v>
      </c>
      <c r="I15" s="30">
        <f t="shared" si="1"/>
        <v>0</v>
      </c>
      <c r="J15" s="31"/>
      <c r="K15" s="24">
        <f t="shared" si="2"/>
        <v>22</v>
      </c>
    </row>
    <row r="16" spans="1:12" x14ac:dyDescent="0.25">
      <c r="A16" s="27" t="s">
        <v>15</v>
      </c>
      <c r="B16" s="27"/>
      <c r="C16" s="9">
        <v>9</v>
      </c>
      <c r="D16" s="12">
        <v>6</v>
      </c>
      <c r="E16" s="12">
        <v>7</v>
      </c>
      <c r="F16" s="12"/>
      <c r="G16" s="12"/>
      <c r="H16" s="21">
        <f t="shared" si="0"/>
        <v>100</v>
      </c>
      <c r="I16" s="30">
        <f t="shared" si="1"/>
        <v>0</v>
      </c>
      <c r="J16" s="31"/>
      <c r="K16" s="24">
        <f t="shared" si="2"/>
        <v>22</v>
      </c>
    </row>
    <row r="17" spans="1:11" x14ac:dyDescent="0.25">
      <c r="A17" s="27" t="s">
        <v>16</v>
      </c>
      <c r="B17" s="27"/>
      <c r="C17" s="9">
        <v>9</v>
      </c>
      <c r="D17" s="12">
        <v>6</v>
      </c>
      <c r="E17" s="12">
        <v>7</v>
      </c>
      <c r="F17" s="12"/>
      <c r="G17" s="12"/>
      <c r="H17" s="21">
        <f t="shared" si="0"/>
        <v>100</v>
      </c>
      <c r="I17" s="30">
        <f t="shared" si="1"/>
        <v>0</v>
      </c>
      <c r="J17" s="31"/>
      <c r="K17" s="24">
        <f t="shared" si="2"/>
        <v>22</v>
      </c>
    </row>
    <row r="18" spans="1:11" x14ac:dyDescent="0.25">
      <c r="A18" s="27" t="s">
        <v>17</v>
      </c>
      <c r="B18" s="27"/>
      <c r="C18" s="9">
        <v>9</v>
      </c>
      <c r="D18" s="12">
        <v>6</v>
      </c>
      <c r="E18" s="12">
        <v>7</v>
      </c>
      <c r="F18" s="12"/>
      <c r="G18" s="12"/>
      <c r="H18" s="21">
        <f t="shared" si="0"/>
        <v>100</v>
      </c>
      <c r="I18" s="30">
        <f t="shared" si="1"/>
        <v>0</v>
      </c>
      <c r="J18" s="31"/>
      <c r="K18" s="24">
        <f t="shared" si="2"/>
        <v>22</v>
      </c>
    </row>
    <row r="19" spans="1:11" x14ac:dyDescent="0.25">
      <c r="A19" s="27" t="s">
        <v>18</v>
      </c>
      <c r="B19" s="27"/>
      <c r="C19" s="9">
        <v>9</v>
      </c>
      <c r="D19" s="12">
        <v>7</v>
      </c>
      <c r="E19" s="12">
        <v>5</v>
      </c>
      <c r="F19" s="12"/>
      <c r="G19" s="12">
        <v>1</v>
      </c>
      <c r="H19" s="21">
        <f t="shared" si="0"/>
        <v>95.454545454545453</v>
      </c>
      <c r="I19" s="30">
        <f t="shared" si="1"/>
        <v>4.5454545454545467</v>
      </c>
      <c r="J19" s="31"/>
      <c r="K19" s="24">
        <f t="shared" si="2"/>
        <v>22</v>
      </c>
    </row>
    <row r="20" spans="1:11" x14ac:dyDescent="0.25">
      <c r="A20" s="27" t="s">
        <v>19</v>
      </c>
      <c r="B20" s="27"/>
      <c r="C20" s="9">
        <v>12</v>
      </c>
      <c r="D20" s="12">
        <v>6</v>
      </c>
      <c r="E20" s="12">
        <v>4</v>
      </c>
      <c r="F20" s="12"/>
      <c r="G20" s="12"/>
      <c r="H20" s="21">
        <f t="shared" si="0"/>
        <v>100</v>
      </c>
      <c r="I20" s="30">
        <f t="shared" si="1"/>
        <v>0</v>
      </c>
      <c r="J20" s="31"/>
      <c r="K20" s="24">
        <f t="shared" si="2"/>
        <v>22</v>
      </c>
    </row>
    <row r="21" spans="1:11" x14ac:dyDescent="0.25">
      <c r="A21" s="27" t="s">
        <v>20</v>
      </c>
      <c r="B21" s="27"/>
      <c r="C21" s="19">
        <v>10</v>
      </c>
      <c r="D21" s="20">
        <v>5</v>
      </c>
      <c r="E21" s="20">
        <v>6</v>
      </c>
      <c r="F21" s="20">
        <v>1</v>
      </c>
      <c r="G21" s="12"/>
      <c r="H21" s="21">
        <f t="shared" si="0"/>
        <v>95.454545454545453</v>
      </c>
      <c r="I21" s="30">
        <f t="shared" si="1"/>
        <v>4.5454545454545467</v>
      </c>
      <c r="J21" s="31"/>
      <c r="K21" s="24">
        <f t="shared" si="2"/>
        <v>22</v>
      </c>
    </row>
    <row r="22" spans="1:11" x14ac:dyDescent="0.25">
      <c r="A22" s="27" t="s">
        <v>21</v>
      </c>
      <c r="B22" s="27"/>
      <c r="C22" s="15">
        <f>ROUNDUP(SUM(C10,C12,C14,C19)/4,0)</f>
        <v>9</v>
      </c>
      <c r="D22" s="15">
        <f t="shared" ref="D22:G22" si="3">ROUNDUP(SUM(D10,D12,D14,D19)/4,0)</f>
        <v>7</v>
      </c>
      <c r="E22" s="15">
        <f t="shared" si="3"/>
        <v>7</v>
      </c>
      <c r="F22" s="15">
        <f t="shared" si="3"/>
        <v>1</v>
      </c>
      <c r="G22" s="16">
        <f t="shared" si="3"/>
        <v>1</v>
      </c>
      <c r="H22" s="21">
        <f t="shared" si="0"/>
        <v>92</v>
      </c>
      <c r="I22" s="30">
        <f t="shared" si="1"/>
        <v>8</v>
      </c>
      <c r="J22" s="31"/>
      <c r="K22" s="24"/>
    </row>
    <row r="23" spans="1:11" x14ac:dyDescent="0.25">
      <c r="A23" s="27" t="s">
        <v>22</v>
      </c>
      <c r="B23" s="27"/>
      <c r="C23" s="15">
        <f>ROUNDUP(SUM(C21,C20,C19,C18,C17,C16,C15,C13,C11,C9)/10,0)</f>
        <v>10</v>
      </c>
      <c r="D23" s="15">
        <f t="shared" ref="D23:G23" si="4">ROUNDUP(SUM(D21,D20,D19,D18,D17,D16,D15,D13,D11,D9)/10,0)</f>
        <v>6</v>
      </c>
      <c r="E23" s="15">
        <f t="shared" si="4"/>
        <v>7</v>
      </c>
      <c r="F23" s="15">
        <f t="shared" si="4"/>
        <v>1</v>
      </c>
      <c r="G23" s="16">
        <f t="shared" si="4"/>
        <v>1</v>
      </c>
      <c r="H23" s="21">
        <f t="shared" si="0"/>
        <v>92</v>
      </c>
      <c r="I23" s="30">
        <f t="shared" si="1"/>
        <v>8</v>
      </c>
      <c r="J23" s="31"/>
      <c r="K23" s="24"/>
    </row>
    <row r="26" spans="1:11" ht="19.5" x14ac:dyDescent="0.25">
      <c r="A26" s="25" t="s">
        <v>24</v>
      </c>
      <c r="B26" s="25"/>
      <c r="C26" s="25"/>
      <c r="D26" s="25"/>
      <c r="E26" s="25"/>
      <c r="F26" s="25"/>
      <c r="G26" s="11"/>
      <c r="H26" s="2"/>
      <c r="I26" s="2"/>
    </row>
    <row r="27" spans="1:11" ht="19.5" x14ac:dyDescent="0.25">
      <c r="A27" s="22" t="s">
        <v>37</v>
      </c>
      <c r="B27" s="14"/>
      <c r="C27" s="14"/>
      <c r="D27" s="14"/>
      <c r="E27" s="14"/>
      <c r="F27" s="14"/>
      <c r="G27" s="17" t="s">
        <v>33</v>
      </c>
      <c r="H27" s="14"/>
      <c r="I27" s="14"/>
    </row>
    <row r="28" spans="1:11" ht="19.5" x14ac:dyDescent="0.25">
      <c r="A28" s="28" t="s">
        <v>38</v>
      </c>
      <c r="B28" s="29"/>
      <c r="C28" s="29"/>
      <c r="D28" s="29"/>
      <c r="E28" s="29"/>
      <c r="F28" s="10"/>
      <c r="G28" s="18" t="s">
        <v>34</v>
      </c>
    </row>
    <row r="29" spans="1:11" ht="19.5" x14ac:dyDescent="0.25">
      <c r="A29" s="10"/>
      <c r="B29" s="10"/>
      <c r="C29" s="10"/>
      <c r="D29" s="10"/>
      <c r="E29" s="10"/>
      <c r="F29" s="10"/>
      <c r="G29" s="10"/>
    </row>
    <row r="30" spans="1:11" ht="19.5" x14ac:dyDescent="0.25">
      <c r="A30" s="10"/>
      <c r="B30" s="10"/>
      <c r="C30" s="10"/>
      <c r="D30" s="10"/>
      <c r="E30" s="10"/>
      <c r="F30" s="10"/>
      <c r="G30" s="10"/>
    </row>
    <row r="31" spans="1:11" ht="19.5" x14ac:dyDescent="0.25">
      <c r="A31" s="25" t="s">
        <v>30</v>
      </c>
      <c r="B31" s="25"/>
      <c r="C31" s="25"/>
      <c r="D31" s="25"/>
      <c r="E31" s="25"/>
      <c r="F31" s="25"/>
      <c r="G31" s="11"/>
      <c r="H31" s="2"/>
      <c r="I31" s="2"/>
    </row>
    <row r="32" spans="1:11" ht="19.5" customHeight="1" x14ac:dyDescent="0.25">
      <c r="A32" s="26" t="s">
        <v>28</v>
      </c>
      <c r="B32" s="26"/>
      <c r="C32" s="10"/>
      <c r="D32" s="10"/>
      <c r="E32" s="10"/>
      <c r="F32" s="10"/>
      <c r="G32" s="10"/>
    </row>
    <row r="33" spans="1:10" ht="19.5" customHeight="1" x14ac:dyDescent="0.25">
      <c r="A33" s="10"/>
      <c r="B33" s="10"/>
      <c r="C33" s="10"/>
      <c r="D33" s="10"/>
      <c r="E33" s="10"/>
      <c r="F33" s="10"/>
      <c r="G33" s="10"/>
    </row>
    <row r="34" spans="1:10" ht="19.5" customHeight="1" x14ac:dyDescent="0.25">
      <c r="A34" s="10"/>
      <c r="B34" s="10"/>
      <c r="C34" s="10"/>
      <c r="D34" s="10"/>
      <c r="E34" s="10"/>
      <c r="F34" s="10"/>
      <c r="G34" s="10"/>
    </row>
    <row r="35" spans="1:10" ht="19.5" customHeight="1" x14ac:dyDescent="0.25">
      <c r="A35" s="25" t="s">
        <v>29</v>
      </c>
      <c r="B35" s="25"/>
      <c r="C35" s="25"/>
      <c r="D35" s="25"/>
      <c r="E35" s="25"/>
      <c r="F35" s="10"/>
      <c r="G35" s="10"/>
    </row>
    <row r="36" spans="1:10" ht="19.5" customHeight="1" x14ac:dyDescent="0.25">
      <c r="A36" s="33" t="s">
        <v>41</v>
      </c>
      <c r="B36" s="34"/>
      <c r="C36" s="34"/>
      <c r="D36" s="34"/>
      <c r="E36" s="34"/>
      <c r="F36" s="34"/>
      <c r="G36" s="34"/>
      <c r="H36" s="34"/>
      <c r="I36" s="34"/>
      <c r="J36" s="34"/>
    </row>
    <row r="37" spans="1:10" ht="19.5" customHeight="1" x14ac:dyDescent="0.25">
      <c r="A37" s="34"/>
      <c r="B37" s="34"/>
      <c r="C37" s="34"/>
      <c r="D37" s="34"/>
      <c r="E37" s="34"/>
      <c r="F37" s="34"/>
      <c r="G37" s="34"/>
      <c r="H37" s="34"/>
      <c r="I37" s="34"/>
      <c r="J37" s="34"/>
    </row>
    <row r="38" spans="1:10" ht="19.5" customHeight="1" x14ac:dyDescent="0.25">
      <c r="A38" s="34"/>
      <c r="B38" s="34"/>
      <c r="C38" s="34"/>
      <c r="D38" s="34"/>
      <c r="E38" s="34"/>
      <c r="F38" s="34"/>
      <c r="G38" s="34"/>
      <c r="H38" s="34"/>
      <c r="I38" s="34"/>
      <c r="J38" s="34"/>
    </row>
    <row r="39" spans="1:10" ht="19.5" customHeight="1" x14ac:dyDescent="0.25">
      <c r="A39" s="34"/>
      <c r="B39" s="34"/>
      <c r="C39" s="34"/>
      <c r="D39" s="34"/>
      <c r="E39" s="34"/>
      <c r="F39" s="34"/>
      <c r="G39" s="34"/>
      <c r="H39" s="34"/>
      <c r="I39" s="34"/>
      <c r="J39" s="34"/>
    </row>
    <row r="40" spans="1:10" ht="19.5" customHeight="1" x14ac:dyDescent="0.25">
      <c r="A40" s="34"/>
      <c r="B40" s="34"/>
      <c r="C40" s="34"/>
      <c r="D40" s="34"/>
      <c r="E40" s="34"/>
      <c r="F40" s="34"/>
      <c r="G40" s="34"/>
      <c r="H40" s="34"/>
      <c r="I40" s="34"/>
      <c r="J40" s="34"/>
    </row>
    <row r="41" spans="1:10" ht="19.5" customHeight="1" x14ac:dyDescent="0.25">
      <c r="A41" s="34"/>
      <c r="B41" s="34"/>
      <c r="C41" s="34"/>
      <c r="D41" s="34"/>
      <c r="E41" s="34"/>
      <c r="F41" s="34"/>
      <c r="G41" s="34"/>
      <c r="H41" s="34"/>
      <c r="I41" s="34"/>
      <c r="J41" s="34"/>
    </row>
    <row r="42" spans="1:10" ht="19.5" customHeight="1" x14ac:dyDescent="0.25">
      <c r="A42" s="34"/>
      <c r="B42" s="34"/>
      <c r="C42" s="34"/>
      <c r="D42" s="34"/>
      <c r="E42" s="34"/>
      <c r="F42" s="34"/>
      <c r="G42" s="34"/>
      <c r="H42" s="34"/>
      <c r="I42" s="34"/>
      <c r="J42" s="34"/>
    </row>
    <row r="43" spans="1:10" x14ac:dyDescent="0.25">
      <c r="A43" s="34"/>
      <c r="B43" s="34"/>
      <c r="C43" s="34"/>
      <c r="D43" s="34"/>
      <c r="E43" s="34"/>
      <c r="F43" s="34"/>
      <c r="G43" s="34"/>
      <c r="H43" s="34"/>
      <c r="I43" s="34"/>
      <c r="J43" s="34"/>
    </row>
    <row r="44" spans="1:10" x14ac:dyDescent="0.25">
      <c r="A44" s="34"/>
      <c r="B44" s="34"/>
      <c r="C44" s="34"/>
      <c r="D44" s="34"/>
      <c r="E44" s="34"/>
      <c r="F44" s="34"/>
      <c r="G44" s="34"/>
      <c r="H44" s="34"/>
      <c r="I44" s="34"/>
      <c r="J44" s="34"/>
    </row>
    <row r="45" spans="1:10" x14ac:dyDescent="0.25">
      <c r="A45" s="34"/>
      <c r="B45" s="34"/>
      <c r="C45" s="34"/>
      <c r="D45" s="34"/>
      <c r="E45" s="34"/>
      <c r="F45" s="34"/>
      <c r="G45" s="34"/>
      <c r="H45" s="34"/>
      <c r="I45" s="34"/>
      <c r="J45" s="34"/>
    </row>
    <row r="46" spans="1:10" x14ac:dyDescent="0.25">
      <c r="A46" s="34"/>
      <c r="B46" s="34"/>
      <c r="C46" s="34"/>
      <c r="D46" s="34"/>
      <c r="E46" s="34"/>
      <c r="F46" s="34"/>
      <c r="G46" s="34"/>
      <c r="H46" s="34"/>
      <c r="I46" s="34"/>
      <c r="J46" s="34"/>
    </row>
    <row r="47" spans="1:10" x14ac:dyDescent="0.25">
      <c r="A47" s="34"/>
      <c r="B47" s="34"/>
      <c r="C47" s="34"/>
      <c r="D47" s="34"/>
      <c r="E47" s="34"/>
      <c r="F47" s="34"/>
      <c r="G47" s="34"/>
      <c r="H47" s="34"/>
      <c r="I47" s="34"/>
      <c r="J47" s="34"/>
    </row>
    <row r="48" spans="1:10" x14ac:dyDescent="0.25">
      <c r="A48" s="34"/>
      <c r="B48" s="34"/>
      <c r="C48" s="34"/>
      <c r="D48" s="34"/>
      <c r="E48" s="34"/>
      <c r="F48" s="34"/>
      <c r="G48" s="34"/>
      <c r="H48" s="34"/>
      <c r="I48" s="34"/>
      <c r="J48" s="34"/>
    </row>
    <row r="49" spans="1:13" x14ac:dyDescent="0.25">
      <c r="A49" s="34"/>
      <c r="B49" s="34"/>
      <c r="C49" s="34"/>
      <c r="D49" s="34"/>
      <c r="E49" s="34"/>
      <c r="F49" s="34"/>
      <c r="G49" s="34"/>
      <c r="H49" s="34"/>
      <c r="I49" s="34"/>
      <c r="J49" s="34"/>
    </row>
    <row r="51" spans="1:13" ht="20.25" x14ac:dyDescent="0.25">
      <c r="A51" s="38" t="s">
        <v>7</v>
      </c>
      <c r="B51" s="38"/>
      <c r="C51" s="38"/>
      <c r="D51" s="38"/>
      <c r="E51" s="38"/>
      <c r="F51" s="38"/>
      <c r="H51" s="38" t="s">
        <v>8</v>
      </c>
      <c r="I51" s="38"/>
      <c r="J51" s="38"/>
      <c r="K51" s="38"/>
      <c r="L51" s="38"/>
      <c r="M51" s="38"/>
    </row>
    <row r="52" spans="1:13" x14ac:dyDescent="0.25">
      <c r="A52" s="3"/>
      <c r="B52" s="6" t="s">
        <v>0</v>
      </c>
      <c r="C52" s="6" t="s">
        <v>2</v>
      </c>
      <c r="D52" s="6" t="s">
        <v>23</v>
      </c>
      <c r="E52" s="6" t="s">
        <v>3</v>
      </c>
      <c r="F52" s="6" t="s">
        <v>4</v>
      </c>
      <c r="H52" s="3"/>
      <c r="I52" s="6" t="s">
        <v>0</v>
      </c>
      <c r="J52" s="6" t="s">
        <v>2</v>
      </c>
      <c r="K52" s="6" t="s">
        <v>23</v>
      </c>
      <c r="L52" s="6" t="s">
        <v>3</v>
      </c>
      <c r="M52" s="6" t="s">
        <v>4</v>
      </c>
    </row>
    <row r="53" spans="1:13" x14ac:dyDescent="0.25">
      <c r="A53" s="4" t="s">
        <v>25</v>
      </c>
      <c r="B53" s="8">
        <f>圖表統計!C8</f>
        <v>8</v>
      </c>
      <c r="C53" s="8">
        <f>圖表統計!D8</f>
        <v>5</v>
      </c>
      <c r="D53" s="8">
        <f>圖表統計!E8</f>
        <v>7</v>
      </c>
      <c r="E53" s="8">
        <f>圖表統計!F8</f>
        <v>2</v>
      </c>
      <c r="F53" s="8">
        <f>圖表統計!G8</f>
        <v>0</v>
      </c>
      <c r="H53" s="4" t="s">
        <v>25</v>
      </c>
      <c r="I53" s="8">
        <f>圖表統計!C9</f>
        <v>10</v>
      </c>
      <c r="J53" s="8">
        <f>圖表統計!D9</f>
        <v>6</v>
      </c>
      <c r="K53" s="8">
        <f>圖表統計!E9</f>
        <v>6</v>
      </c>
      <c r="L53" s="8">
        <f>圖表統計!F9</f>
        <v>0</v>
      </c>
      <c r="M53" s="8">
        <f>圖表統計!G9</f>
        <v>0</v>
      </c>
    </row>
    <row r="54" spans="1:13" x14ac:dyDescent="0.25">
      <c r="A54" s="5" t="s">
        <v>26</v>
      </c>
      <c r="B54" s="13">
        <v>0.04</v>
      </c>
      <c r="C54" s="13">
        <v>0.55000000000000004</v>
      </c>
      <c r="D54" s="13">
        <v>0.32</v>
      </c>
      <c r="E54" s="13">
        <v>0.09</v>
      </c>
      <c r="F54" s="13">
        <v>0</v>
      </c>
      <c r="H54" s="5" t="s">
        <v>26</v>
      </c>
      <c r="I54" s="13">
        <v>0.18</v>
      </c>
      <c r="J54" s="13">
        <v>0.55000000000000004</v>
      </c>
      <c r="K54" s="13">
        <v>0.27</v>
      </c>
      <c r="L54" s="13">
        <v>0</v>
      </c>
      <c r="M54" s="13">
        <v>0</v>
      </c>
    </row>
    <row r="69" spans="1:13" ht="20.25" x14ac:dyDescent="0.25">
      <c r="A69" s="38" t="s">
        <v>9</v>
      </c>
      <c r="B69" s="38"/>
      <c r="C69" s="38"/>
      <c r="D69" s="38"/>
      <c r="E69" s="38"/>
      <c r="F69" s="38"/>
      <c r="H69" s="38" t="s">
        <v>10</v>
      </c>
      <c r="I69" s="38"/>
      <c r="J69" s="38"/>
      <c r="K69" s="38"/>
      <c r="L69" s="38"/>
      <c r="M69" s="38"/>
    </row>
    <row r="70" spans="1:13" x14ac:dyDescent="0.25">
      <c r="A70" s="3"/>
      <c r="B70" s="6" t="s">
        <v>0</v>
      </c>
      <c r="C70" s="6" t="s">
        <v>2</v>
      </c>
      <c r="D70" s="6" t="s">
        <v>23</v>
      </c>
      <c r="E70" s="6" t="s">
        <v>3</v>
      </c>
      <c r="F70" s="6" t="s">
        <v>4</v>
      </c>
      <c r="H70" s="3"/>
      <c r="I70" s="6" t="s">
        <v>0</v>
      </c>
      <c r="J70" s="6" t="s">
        <v>2</v>
      </c>
      <c r="K70" s="6" t="s">
        <v>23</v>
      </c>
      <c r="L70" s="6" t="s">
        <v>3</v>
      </c>
      <c r="M70" s="6" t="s">
        <v>4</v>
      </c>
    </row>
    <row r="71" spans="1:13" x14ac:dyDescent="0.25">
      <c r="A71" s="4" t="s">
        <v>25</v>
      </c>
      <c r="B71" s="8">
        <f>圖表統計!C10</f>
        <v>9</v>
      </c>
      <c r="C71" s="8">
        <f>圖表統計!D10</f>
        <v>5</v>
      </c>
      <c r="D71" s="8">
        <f>圖表統計!E10</f>
        <v>7</v>
      </c>
      <c r="E71" s="8">
        <f>圖表統計!F10</f>
        <v>1</v>
      </c>
      <c r="F71" s="8">
        <f>圖表統計!G10</f>
        <v>0</v>
      </c>
      <c r="H71" s="4" t="s">
        <v>25</v>
      </c>
      <c r="I71" s="8">
        <f>圖表統計!C11</f>
        <v>10</v>
      </c>
      <c r="J71" s="8">
        <f>圖表統計!D11</f>
        <v>3</v>
      </c>
      <c r="K71" s="8">
        <f>圖表統計!E11</f>
        <v>9</v>
      </c>
      <c r="L71" s="8">
        <f>圖表統計!F11</f>
        <v>0</v>
      </c>
      <c r="M71" s="8">
        <f>圖表統計!G11</f>
        <v>0</v>
      </c>
    </row>
    <row r="72" spans="1:13" x14ac:dyDescent="0.25">
      <c r="A72" s="5" t="s">
        <v>26</v>
      </c>
      <c r="B72" s="13">
        <v>0.23</v>
      </c>
      <c r="C72" s="13">
        <v>0.41</v>
      </c>
      <c r="D72" s="13">
        <v>0.36</v>
      </c>
      <c r="E72" s="13">
        <v>0</v>
      </c>
      <c r="F72" s="13">
        <v>0</v>
      </c>
      <c r="H72" s="5" t="s">
        <v>26</v>
      </c>
      <c r="I72" s="13">
        <v>0.04</v>
      </c>
      <c r="J72" s="13">
        <v>0.55000000000000004</v>
      </c>
      <c r="K72" s="13">
        <v>0.32</v>
      </c>
      <c r="L72" s="13">
        <v>0.09</v>
      </c>
      <c r="M72" s="13">
        <v>0</v>
      </c>
    </row>
    <row r="87" spans="1:13" ht="20.25" x14ac:dyDescent="0.25">
      <c r="A87" s="38" t="s">
        <v>11</v>
      </c>
      <c r="B87" s="38"/>
      <c r="C87" s="38"/>
      <c r="D87" s="38"/>
      <c r="E87" s="38"/>
      <c r="F87" s="38"/>
      <c r="H87" s="38" t="s">
        <v>12</v>
      </c>
      <c r="I87" s="38"/>
      <c r="J87" s="38"/>
      <c r="K87" s="38"/>
      <c r="L87" s="38"/>
      <c r="M87" s="38"/>
    </row>
    <row r="88" spans="1:13" x14ac:dyDescent="0.25">
      <c r="A88" s="3"/>
      <c r="B88" s="6" t="s">
        <v>0</v>
      </c>
      <c r="C88" s="6" t="s">
        <v>2</v>
      </c>
      <c r="D88" s="6" t="s">
        <v>23</v>
      </c>
      <c r="E88" s="6" t="s">
        <v>3</v>
      </c>
      <c r="F88" s="6" t="s">
        <v>4</v>
      </c>
      <c r="H88" s="3"/>
      <c r="I88" s="6" t="s">
        <v>0</v>
      </c>
      <c r="J88" s="6" t="s">
        <v>2</v>
      </c>
      <c r="K88" s="6" t="s">
        <v>23</v>
      </c>
      <c r="L88" s="6" t="s">
        <v>3</v>
      </c>
      <c r="M88" s="6" t="s">
        <v>4</v>
      </c>
    </row>
    <row r="89" spans="1:13" x14ac:dyDescent="0.25">
      <c r="A89" s="4" t="s">
        <v>25</v>
      </c>
      <c r="B89" s="8">
        <f>圖表統計!C12</f>
        <v>8</v>
      </c>
      <c r="C89" s="8">
        <f>圖表統計!D12</f>
        <v>6</v>
      </c>
      <c r="D89" s="8">
        <f>圖表統計!E12</f>
        <v>8</v>
      </c>
      <c r="E89" s="8">
        <f>圖表統計!F12</f>
        <v>0</v>
      </c>
      <c r="F89" s="8">
        <f>圖表統計!G12</f>
        <v>0</v>
      </c>
      <c r="H89" s="4" t="s">
        <v>25</v>
      </c>
      <c r="I89" s="8">
        <f>圖表統計!C13</f>
        <v>7</v>
      </c>
      <c r="J89" s="8">
        <f>圖表統計!D13</f>
        <v>9</v>
      </c>
      <c r="K89" s="8">
        <f>圖表統計!E13</f>
        <v>5</v>
      </c>
      <c r="L89" s="8">
        <f>圖表統計!F13</f>
        <v>1</v>
      </c>
      <c r="M89" s="8">
        <f>圖表統計!G13</f>
        <v>0</v>
      </c>
    </row>
    <row r="90" spans="1:13" x14ac:dyDescent="0.25">
      <c r="A90" s="5" t="s">
        <v>26</v>
      </c>
      <c r="B90" s="13">
        <v>0.09</v>
      </c>
      <c r="C90" s="13">
        <v>0.64</v>
      </c>
      <c r="D90" s="13">
        <v>0.23</v>
      </c>
      <c r="E90" s="13">
        <v>0.04</v>
      </c>
      <c r="F90" s="13">
        <v>0</v>
      </c>
      <c r="H90" s="5" t="s">
        <v>26</v>
      </c>
      <c r="I90" s="13">
        <v>0.05</v>
      </c>
      <c r="J90" s="13">
        <v>0.59</v>
      </c>
      <c r="K90" s="13">
        <v>0.27</v>
      </c>
      <c r="L90" s="13">
        <v>0.09</v>
      </c>
      <c r="M90" s="13">
        <v>0</v>
      </c>
    </row>
    <row r="109" spans="1:13" ht="20.25" x14ac:dyDescent="0.25">
      <c r="A109" s="38" t="s">
        <v>13</v>
      </c>
      <c r="B109" s="38"/>
      <c r="C109" s="38"/>
      <c r="D109" s="38"/>
      <c r="E109" s="38"/>
      <c r="F109" s="38"/>
      <c r="H109" s="38" t="s">
        <v>14</v>
      </c>
      <c r="I109" s="38"/>
      <c r="J109" s="38"/>
      <c r="K109" s="38"/>
      <c r="L109" s="38"/>
      <c r="M109" s="38"/>
    </row>
    <row r="110" spans="1:13" x14ac:dyDescent="0.25">
      <c r="A110" s="3"/>
      <c r="B110" s="6" t="s">
        <v>0</v>
      </c>
      <c r="C110" s="6" t="s">
        <v>2</v>
      </c>
      <c r="D110" s="6" t="s">
        <v>23</v>
      </c>
      <c r="E110" s="6" t="s">
        <v>3</v>
      </c>
      <c r="F110" s="6" t="s">
        <v>4</v>
      </c>
      <c r="H110" s="3"/>
      <c r="I110" s="6" t="s">
        <v>0</v>
      </c>
      <c r="J110" s="6" t="s">
        <v>2</v>
      </c>
      <c r="K110" s="6" t="s">
        <v>23</v>
      </c>
      <c r="L110" s="6" t="s">
        <v>3</v>
      </c>
      <c r="M110" s="6" t="s">
        <v>4</v>
      </c>
    </row>
    <row r="111" spans="1:13" x14ac:dyDescent="0.25">
      <c r="A111" s="4" t="s">
        <v>25</v>
      </c>
      <c r="B111" s="8">
        <f>圖表統計!C14</f>
        <v>9</v>
      </c>
      <c r="C111" s="8">
        <f>圖表統計!D14</f>
        <v>7</v>
      </c>
      <c r="D111" s="8">
        <f>圖表統計!E14</f>
        <v>6</v>
      </c>
      <c r="E111" s="8">
        <f>圖表統計!F14</f>
        <v>0</v>
      </c>
      <c r="F111" s="8">
        <f>圖表統計!G14</f>
        <v>0</v>
      </c>
      <c r="H111" s="4" t="s">
        <v>25</v>
      </c>
      <c r="I111" s="8">
        <f>圖表統計!C15</f>
        <v>9</v>
      </c>
      <c r="J111" s="8">
        <f>圖表統計!D15</f>
        <v>4</v>
      </c>
      <c r="K111" s="8">
        <f>圖表統計!E15</f>
        <v>9</v>
      </c>
      <c r="L111" s="8">
        <f>圖表統計!F15</f>
        <v>0</v>
      </c>
      <c r="M111" s="8">
        <f>圖表統計!G15</f>
        <v>0</v>
      </c>
    </row>
    <row r="112" spans="1:13" x14ac:dyDescent="0.25">
      <c r="A112" s="5" t="s">
        <v>26</v>
      </c>
      <c r="B112" s="13">
        <v>0.04</v>
      </c>
      <c r="C112" s="13">
        <v>0.64</v>
      </c>
      <c r="D112" s="13">
        <v>0.32</v>
      </c>
      <c r="E112" s="13">
        <v>0</v>
      </c>
      <c r="F112" s="13">
        <v>0</v>
      </c>
      <c r="H112" s="5" t="s">
        <v>26</v>
      </c>
      <c r="I112" s="13">
        <v>0.09</v>
      </c>
      <c r="J112" s="13">
        <v>0.55000000000000004</v>
      </c>
      <c r="K112" s="13">
        <v>0.32</v>
      </c>
      <c r="L112" s="13">
        <v>0.04</v>
      </c>
      <c r="M112" s="13">
        <v>0</v>
      </c>
    </row>
    <row r="127" spans="1:13" ht="20.25" x14ac:dyDescent="0.25">
      <c r="A127" s="38" t="s">
        <v>15</v>
      </c>
      <c r="B127" s="38"/>
      <c r="C127" s="38"/>
      <c r="D127" s="38"/>
      <c r="E127" s="38"/>
      <c r="F127" s="38"/>
      <c r="H127" s="38" t="s">
        <v>16</v>
      </c>
      <c r="I127" s="38"/>
      <c r="J127" s="38"/>
      <c r="K127" s="38"/>
      <c r="L127" s="38"/>
      <c r="M127" s="38"/>
    </row>
    <row r="128" spans="1:13" x14ac:dyDescent="0.25">
      <c r="A128" s="3"/>
      <c r="B128" s="6" t="s">
        <v>0</v>
      </c>
      <c r="C128" s="6" t="s">
        <v>2</v>
      </c>
      <c r="D128" s="6" t="s">
        <v>23</v>
      </c>
      <c r="E128" s="6" t="s">
        <v>3</v>
      </c>
      <c r="F128" s="6" t="s">
        <v>4</v>
      </c>
      <c r="H128" s="3"/>
      <c r="I128" s="6" t="s">
        <v>0</v>
      </c>
      <c r="J128" s="6" t="s">
        <v>2</v>
      </c>
      <c r="K128" s="6" t="s">
        <v>23</v>
      </c>
      <c r="L128" s="6" t="s">
        <v>3</v>
      </c>
      <c r="M128" s="6" t="s">
        <v>4</v>
      </c>
    </row>
    <row r="129" spans="1:13" x14ac:dyDescent="0.25">
      <c r="A129" s="4" t="s">
        <v>25</v>
      </c>
      <c r="B129" s="8">
        <f>圖表統計!C16</f>
        <v>9</v>
      </c>
      <c r="C129" s="8">
        <f>圖表統計!D16</f>
        <v>6</v>
      </c>
      <c r="D129" s="8">
        <f>圖表統計!E16</f>
        <v>7</v>
      </c>
      <c r="E129" s="8">
        <f>圖表統計!F16</f>
        <v>0</v>
      </c>
      <c r="F129" s="8">
        <f>圖表統計!G16</f>
        <v>0</v>
      </c>
      <c r="H129" s="4" t="s">
        <v>25</v>
      </c>
      <c r="I129" s="8">
        <f>圖表統計!C17</f>
        <v>9</v>
      </c>
      <c r="J129" s="8">
        <f>圖表統計!D17</f>
        <v>6</v>
      </c>
      <c r="K129" s="8">
        <f>圖表統計!E17</f>
        <v>7</v>
      </c>
      <c r="L129" s="8">
        <f>圖表統計!F17</f>
        <v>0</v>
      </c>
      <c r="M129" s="8">
        <f>圖表統計!G17</f>
        <v>0</v>
      </c>
    </row>
    <row r="130" spans="1:13" x14ac:dyDescent="0.25">
      <c r="A130" s="5" t="s">
        <v>26</v>
      </c>
      <c r="B130" s="13">
        <v>0.09</v>
      </c>
      <c r="C130" s="13">
        <v>0.59</v>
      </c>
      <c r="D130" s="13">
        <v>0.27</v>
      </c>
      <c r="E130" s="13">
        <v>0.05</v>
      </c>
      <c r="F130" s="13">
        <v>0</v>
      </c>
      <c r="H130" s="5" t="s">
        <v>26</v>
      </c>
      <c r="I130" s="13">
        <v>0.09</v>
      </c>
      <c r="J130" s="13">
        <v>0.5</v>
      </c>
      <c r="K130" s="13">
        <v>0.36</v>
      </c>
      <c r="L130" s="13">
        <v>0.05</v>
      </c>
      <c r="M130" s="13">
        <v>0</v>
      </c>
    </row>
    <row r="145" spans="1:13" ht="20.25" x14ac:dyDescent="0.25">
      <c r="A145" s="38" t="s">
        <v>17</v>
      </c>
      <c r="B145" s="38"/>
      <c r="C145" s="38"/>
      <c r="D145" s="38"/>
      <c r="E145" s="38"/>
      <c r="F145" s="38"/>
      <c r="H145" s="38" t="s">
        <v>18</v>
      </c>
      <c r="I145" s="38"/>
      <c r="J145" s="38"/>
      <c r="K145" s="38"/>
      <c r="L145" s="38"/>
      <c r="M145" s="38"/>
    </row>
    <row r="146" spans="1:13" x14ac:dyDescent="0.25">
      <c r="A146" s="3"/>
      <c r="B146" s="6" t="s">
        <v>0</v>
      </c>
      <c r="C146" s="6" t="s">
        <v>2</v>
      </c>
      <c r="D146" s="6" t="s">
        <v>23</v>
      </c>
      <c r="E146" s="6" t="s">
        <v>3</v>
      </c>
      <c r="F146" s="6" t="s">
        <v>4</v>
      </c>
      <c r="H146" s="3"/>
      <c r="I146" s="6" t="s">
        <v>0</v>
      </c>
      <c r="J146" s="6" t="s">
        <v>2</v>
      </c>
      <c r="K146" s="6" t="s">
        <v>23</v>
      </c>
      <c r="L146" s="6" t="s">
        <v>3</v>
      </c>
      <c r="M146" s="6" t="s">
        <v>4</v>
      </c>
    </row>
    <row r="147" spans="1:13" x14ac:dyDescent="0.25">
      <c r="A147" s="4" t="s">
        <v>25</v>
      </c>
      <c r="B147" s="8">
        <f>圖表統計!C18</f>
        <v>9</v>
      </c>
      <c r="C147" s="8">
        <f>圖表統計!D18</f>
        <v>6</v>
      </c>
      <c r="D147" s="8">
        <f>圖表統計!E18</f>
        <v>7</v>
      </c>
      <c r="E147" s="8">
        <f>圖表統計!F18</f>
        <v>0</v>
      </c>
      <c r="F147" s="8">
        <f>圖表統計!G18</f>
        <v>0</v>
      </c>
      <c r="H147" s="4" t="s">
        <v>25</v>
      </c>
      <c r="I147" s="8">
        <f>圖表統計!C19</f>
        <v>9</v>
      </c>
      <c r="J147" s="8">
        <f>圖表統計!D19</f>
        <v>7</v>
      </c>
      <c r="K147" s="8">
        <f>圖表統計!E19</f>
        <v>5</v>
      </c>
      <c r="L147" s="8">
        <f>圖表統計!F19</f>
        <v>0</v>
      </c>
      <c r="M147" s="8">
        <f>圖表統計!G19</f>
        <v>1</v>
      </c>
    </row>
    <row r="148" spans="1:13" x14ac:dyDescent="0.25">
      <c r="A148" s="5" t="s">
        <v>26</v>
      </c>
      <c r="B148" s="13">
        <v>0.09</v>
      </c>
      <c r="C148" s="13">
        <v>0.68</v>
      </c>
      <c r="D148" s="13">
        <v>0.18</v>
      </c>
      <c r="E148" s="13">
        <v>0.05</v>
      </c>
      <c r="F148" s="13">
        <v>0</v>
      </c>
      <c r="H148" s="5" t="s">
        <v>26</v>
      </c>
      <c r="I148" s="13">
        <v>0.32</v>
      </c>
      <c r="J148" s="13">
        <v>0.32</v>
      </c>
      <c r="K148" s="13">
        <v>0.36</v>
      </c>
      <c r="L148" s="13">
        <v>0</v>
      </c>
      <c r="M148" s="13">
        <v>0</v>
      </c>
    </row>
    <row r="167" spans="1:13" ht="20.25" x14ac:dyDescent="0.25">
      <c r="A167" s="38" t="s">
        <v>19</v>
      </c>
      <c r="B167" s="38"/>
      <c r="C167" s="38"/>
      <c r="D167" s="38"/>
      <c r="E167" s="38"/>
      <c r="F167" s="38"/>
      <c r="H167" s="38" t="s">
        <v>20</v>
      </c>
      <c r="I167" s="38"/>
      <c r="J167" s="38"/>
      <c r="K167" s="38"/>
      <c r="L167" s="38"/>
      <c r="M167" s="38"/>
    </row>
    <row r="168" spans="1:13" x14ac:dyDescent="0.25">
      <c r="A168" s="3"/>
      <c r="B168" s="6" t="s">
        <v>0</v>
      </c>
      <c r="C168" s="6" t="s">
        <v>2</v>
      </c>
      <c r="D168" s="6" t="s">
        <v>23</v>
      </c>
      <c r="E168" s="6" t="s">
        <v>3</v>
      </c>
      <c r="F168" s="6" t="s">
        <v>4</v>
      </c>
      <c r="H168" s="3"/>
      <c r="I168" s="6" t="s">
        <v>0</v>
      </c>
      <c r="J168" s="6" t="s">
        <v>2</v>
      </c>
      <c r="K168" s="6" t="s">
        <v>23</v>
      </c>
      <c r="L168" s="6" t="s">
        <v>3</v>
      </c>
      <c r="M168" s="6" t="s">
        <v>4</v>
      </c>
    </row>
    <row r="169" spans="1:13" x14ac:dyDescent="0.25">
      <c r="A169" s="4" t="s">
        <v>25</v>
      </c>
      <c r="B169" s="8">
        <f>圖表統計!C20</f>
        <v>12</v>
      </c>
      <c r="C169" s="8">
        <f>圖表統計!D20</f>
        <v>6</v>
      </c>
      <c r="D169" s="8">
        <f>圖表統計!E20</f>
        <v>4</v>
      </c>
      <c r="E169" s="8">
        <f>圖表統計!F20</f>
        <v>0</v>
      </c>
      <c r="F169" s="8">
        <f>圖表統計!G20</f>
        <v>0</v>
      </c>
      <c r="H169" s="4" t="s">
        <v>25</v>
      </c>
      <c r="I169" s="8">
        <f>圖表統計!C21</f>
        <v>10</v>
      </c>
      <c r="J169" s="8">
        <f>圖表統計!D21</f>
        <v>5</v>
      </c>
      <c r="K169" s="8">
        <f>圖表統計!E21</f>
        <v>6</v>
      </c>
      <c r="L169" s="8">
        <f>圖表統計!F21</f>
        <v>1</v>
      </c>
      <c r="M169" s="8">
        <f>圖表統計!G21</f>
        <v>0</v>
      </c>
    </row>
    <row r="170" spans="1:13" x14ac:dyDescent="0.25">
      <c r="A170" s="5" t="s">
        <v>26</v>
      </c>
      <c r="B170" s="13">
        <v>0.27</v>
      </c>
      <c r="C170" s="13">
        <v>0.5</v>
      </c>
      <c r="D170" s="13">
        <v>0.18</v>
      </c>
      <c r="E170" s="13">
        <v>0.05</v>
      </c>
      <c r="F170" s="13">
        <v>0</v>
      </c>
      <c r="H170" s="5" t="s">
        <v>26</v>
      </c>
      <c r="I170" s="13">
        <v>0.23</v>
      </c>
      <c r="J170" s="13">
        <v>0.54</v>
      </c>
      <c r="K170" s="13">
        <v>0.23</v>
      </c>
      <c r="L170" s="13">
        <v>0</v>
      </c>
      <c r="M170" s="13">
        <v>0</v>
      </c>
    </row>
    <row r="185" spans="1:13" ht="20.25" x14ac:dyDescent="0.25">
      <c r="A185" s="38" t="s">
        <v>21</v>
      </c>
      <c r="B185" s="38"/>
      <c r="C185" s="38"/>
      <c r="D185" s="38"/>
      <c r="E185" s="38"/>
      <c r="F185" s="38"/>
      <c r="H185" s="38" t="s">
        <v>22</v>
      </c>
      <c r="I185" s="38"/>
      <c r="J185" s="38"/>
      <c r="K185" s="38"/>
      <c r="L185" s="38"/>
      <c r="M185" s="38"/>
    </row>
    <row r="186" spans="1:13" x14ac:dyDescent="0.25">
      <c r="A186" s="3"/>
      <c r="B186" s="6" t="s">
        <v>0</v>
      </c>
      <c r="C186" s="6" t="s">
        <v>2</v>
      </c>
      <c r="D186" s="6" t="s">
        <v>23</v>
      </c>
      <c r="E186" s="6" t="s">
        <v>3</v>
      </c>
      <c r="F186" s="6" t="s">
        <v>4</v>
      </c>
      <c r="H186" s="3"/>
      <c r="I186" s="6" t="s">
        <v>0</v>
      </c>
      <c r="J186" s="6" t="s">
        <v>2</v>
      </c>
      <c r="K186" s="6" t="s">
        <v>23</v>
      </c>
      <c r="L186" s="6" t="s">
        <v>3</v>
      </c>
      <c r="M186" s="6" t="s">
        <v>4</v>
      </c>
    </row>
    <row r="187" spans="1:13" x14ac:dyDescent="0.25">
      <c r="A187" s="4" t="s">
        <v>25</v>
      </c>
      <c r="B187" s="8">
        <f>圖表統計!C22</f>
        <v>9</v>
      </c>
      <c r="C187" s="8">
        <f>圖表統計!D22</f>
        <v>7</v>
      </c>
      <c r="D187" s="8">
        <f>圖表統計!E22</f>
        <v>7</v>
      </c>
      <c r="E187" s="8">
        <f>圖表統計!F22</f>
        <v>1</v>
      </c>
      <c r="F187" s="8">
        <f>圖表統計!G22</f>
        <v>1</v>
      </c>
      <c r="H187" s="4" t="s">
        <v>25</v>
      </c>
      <c r="I187" s="8">
        <f>圖表統計!C23</f>
        <v>10</v>
      </c>
      <c r="J187" s="8">
        <f>圖表統計!D23</f>
        <v>6</v>
      </c>
      <c r="K187" s="8">
        <f>圖表統計!E23</f>
        <v>7</v>
      </c>
      <c r="L187" s="8">
        <f>圖表統計!F23</f>
        <v>1</v>
      </c>
      <c r="M187" s="8">
        <f>圖表統計!G23</f>
        <v>1</v>
      </c>
    </row>
    <row r="188" spans="1:13" x14ac:dyDescent="0.25">
      <c r="A188" s="5" t="s">
        <v>26</v>
      </c>
      <c r="B188" s="13">
        <v>0.18</v>
      </c>
      <c r="C188" s="13">
        <v>0.5</v>
      </c>
      <c r="D188" s="13">
        <v>0.32</v>
      </c>
      <c r="E188" s="13">
        <v>0</v>
      </c>
      <c r="F188" s="13">
        <v>0</v>
      </c>
      <c r="H188" s="5" t="s">
        <v>26</v>
      </c>
      <c r="I188" s="13">
        <v>0.14000000000000001</v>
      </c>
      <c r="J188" s="13">
        <v>0.55000000000000004</v>
      </c>
      <c r="K188" s="13">
        <v>0.27</v>
      </c>
      <c r="L188" s="13">
        <v>0.04</v>
      </c>
      <c r="M188" s="13">
        <v>0</v>
      </c>
    </row>
  </sheetData>
  <mergeCells count="62">
    <mergeCell ref="A167:F167"/>
    <mergeCell ref="H167:M167"/>
    <mergeCell ref="A185:F185"/>
    <mergeCell ref="H185:M185"/>
    <mergeCell ref="A109:F109"/>
    <mergeCell ref="H109:M109"/>
    <mergeCell ref="A127:F127"/>
    <mergeCell ref="H127:M127"/>
    <mergeCell ref="A145:F145"/>
    <mergeCell ref="H145:M145"/>
    <mergeCell ref="A51:F51"/>
    <mergeCell ref="H51:M51"/>
    <mergeCell ref="A69:F69"/>
    <mergeCell ref="H69:M69"/>
    <mergeCell ref="A87:F87"/>
    <mergeCell ref="H87:M87"/>
    <mergeCell ref="A36:J49"/>
    <mergeCell ref="A7:B7"/>
    <mergeCell ref="G3:H3"/>
    <mergeCell ref="I7:J7"/>
    <mergeCell ref="A5:C5"/>
    <mergeCell ref="A9:B9"/>
    <mergeCell ref="A10:B10"/>
    <mergeCell ref="A11:B11"/>
    <mergeCell ref="A12:B12"/>
    <mergeCell ref="A13:B13"/>
    <mergeCell ref="A14:B14"/>
    <mergeCell ref="A15:B15"/>
    <mergeCell ref="A16:B16"/>
    <mergeCell ref="A17:B17"/>
    <mergeCell ref="A18:B18"/>
    <mergeCell ref="A19:B19"/>
    <mergeCell ref="I20:J20"/>
    <mergeCell ref="I21:J21"/>
    <mergeCell ref="I22:J22"/>
    <mergeCell ref="A1:J1"/>
    <mergeCell ref="A3:C3"/>
    <mergeCell ref="A4:D4"/>
    <mergeCell ref="D3:F3"/>
    <mergeCell ref="A8:B8"/>
    <mergeCell ref="I8:J8"/>
    <mergeCell ref="A35:E35"/>
    <mergeCell ref="I9:J9"/>
    <mergeCell ref="I10:J10"/>
    <mergeCell ref="I11:J11"/>
    <mergeCell ref="I12:J12"/>
    <mergeCell ref="I23:J23"/>
    <mergeCell ref="I13:J13"/>
    <mergeCell ref="I14:J14"/>
    <mergeCell ref="I15:J15"/>
    <mergeCell ref="I16:J16"/>
    <mergeCell ref="I17:J17"/>
    <mergeCell ref="A20:B20"/>
    <mergeCell ref="A21:B21"/>
    <mergeCell ref="A22:B22"/>
    <mergeCell ref="I18:J18"/>
    <mergeCell ref="I19:J19"/>
    <mergeCell ref="A31:F31"/>
    <mergeCell ref="A32:B32"/>
    <mergeCell ref="A23:B23"/>
    <mergeCell ref="A26:F26"/>
    <mergeCell ref="A28:E28"/>
  </mergeCells>
  <phoneticPr fontId="1" type="noConversion"/>
  <pageMargins left="0.7" right="0.7" top="0.75" bottom="0.75" header="0.3" footer="0.3"/>
  <pageSetup paperSize="9" scale="70" orientation="portrait" r:id="rId1"/>
  <rowBreaks count="3" manualBreakCount="3">
    <brk id="50" max="16383" man="1"/>
    <brk id="108" max="12" man="1"/>
    <brk id="166" max="1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圖表統計</vt:lpstr>
      <vt:lpstr>圖表統計!Print_Area</vt:lpstr>
    </vt:vector>
  </TitlesOfParts>
  <Company>Test Computer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 User</dc:creator>
  <cp:lastModifiedBy>user</cp:lastModifiedBy>
  <cp:lastPrinted>2017-02-13T07:05:49Z</cp:lastPrinted>
  <dcterms:created xsi:type="dcterms:W3CDTF">2016-01-18T00:47:09Z</dcterms:created>
  <dcterms:modified xsi:type="dcterms:W3CDTF">2017-02-13T07:13:51Z</dcterms:modified>
</cp:coreProperties>
</file>