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80" windowHeight="6540"/>
  </bookViews>
  <sheets>
    <sheet name="問卷統計" sheetId="1" r:id="rId1"/>
    <sheet name="Sheet2" sheetId="2" r:id="rId2"/>
    <sheet name="Sheet3" sheetId="3" r:id="rId3"/>
  </sheets>
  <definedNames>
    <definedName name="_xlnm.Print_Area" localSheetId="0">問卷統計!$A$1:$H$29</definedName>
  </definedNames>
  <calcPr calcId="152511"/>
</workbook>
</file>

<file path=xl/calcChain.xml><?xml version="1.0" encoding="utf-8"?>
<calcChain xmlns="http://schemas.openxmlformats.org/spreadsheetml/2006/main">
  <c r="M20" i="3" l="1"/>
  <c r="M21" i="3"/>
  <c r="M22" i="3"/>
  <c r="M23" i="3"/>
  <c r="M24" i="3"/>
  <c r="M25" i="3"/>
  <c r="M26" i="3"/>
  <c r="M27" i="3"/>
  <c r="M28" i="3"/>
  <c r="M29" i="3"/>
  <c r="M30" i="3"/>
  <c r="M31" i="3"/>
  <c r="M32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M19" i="3"/>
  <c r="L19" i="3"/>
  <c r="K19" i="3"/>
  <c r="J19" i="3"/>
  <c r="I19" i="3"/>
  <c r="M142" i="1"/>
  <c r="L142" i="1"/>
  <c r="K142" i="1"/>
  <c r="J142" i="1"/>
  <c r="I142" i="1"/>
  <c r="F142" i="1"/>
  <c r="E142" i="1"/>
  <c r="D142" i="1"/>
  <c r="C142" i="1"/>
  <c r="B142" i="1"/>
  <c r="M125" i="1"/>
  <c r="L125" i="1"/>
  <c r="K125" i="1"/>
  <c r="J125" i="1"/>
  <c r="I125" i="1"/>
  <c r="F125" i="1"/>
  <c r="E125" i="1"/>
  <c r="D125" i="1"/>
  <c r="C125" i="1"/>
  <c r="B125" i="1"/>
  <c r="M107" i="1"/>
  <c r="L107" i="1"/>
  <c r="K107" i="1"/>
  <c r="J107" i="1"/>
  <c r="I107" i="1"/>
  <c r="F107" i="1"/>
  <c r="E107" i="1"/>
  <c r="D107" i="1"/>
  <c r="C107" i="1"/>
  <c r="B107" i="1"/>
  <c r="M89" i="1"/>
  <c r="L89" i="1"/>
  <c r="K89" i="1"/>
  <c r="J89" i="1"/>
  <c r="I89" i="1"/>
  <c r="F89" i="1"/>
  <c r="E89" i="1"/>
  <c r="D89" i="1"/>
  <c r="C89" i="1"/>
  <c r="B89" i="1"/>
  <c r="M71" i="1"/>
  <c r="L71" i="1"/>
  <c r="K71" i="1"/>
  <c r="J71" i="1"/>
  <c r="I71" i="1"/>
  <c r="F71" i="1"/>
  <c r="E71" i="1"/>
  <c r="D71" i="1"/>
  <c r="C71" i="1"/>
  <c r="B71" i="1"/>
  <c r="M53" i="1"/>
  <c r="L53" i="1"/>
  <c r="K53" i="1"/>
  <c r="J53" i="1"/>
  <c r="I53" i="1"/>
  <c r="F53" i="1"/>
  <c r="E53" i="1"/>
  <c r="D53" i="1"/>
  <c r="C53" i="1"/>
  <c r="B53" i="1"/>
  <c r="M35" i="1"/>
  <c r="L35" i="1"/>
  <c r="K35" i="1"/>
  <c r="J35" i="1"/>
  <c r="I35" i="1"/>
  <c r="F35" i="1"/>
  <c r="E35" i="1"/>
  <c r="D35" i="1"/>
  <c r="C35" i="1"/>
  <c r="B35" i="1"/>
  <c r="M111" i="2"/>
  <c r="L111" i="2"/>
  <c r="K111" i="2"/>
  <c r="J111" i="2"/>
  <c r="I111" i="2"/>
  <c r="F111" i="2"/>
  <c r="E111" i="2"/>
  <c r="D111" i="2"/>
  <c r="C111" i="2"/>
  <c r="B111" i="2"/>
  <c r="M94" i="2"/>
  <c r="L94" i="2"/>
  <c r="K94" i="2"/>
  <c r="J94" i="2"/>
  <c r="I94" i="2"/>
  <c r="F94" i="2"/>
  <c r="E94" i="2"/>
  <c r="D94" i="2"/>
  <c r="C94" i="2"/>
  <c r="B94" i="2"/>
  <c r="M76" i="2"/>
  <c r="L76" i="2"/>
  <c r="K76" i="2"/>
  <c r="J76" i="2"/>
  <c r="I76" i="2"/>
  <c r="F76" i="2"/>
  <c r="E76" i="2"/>
  <c r="D76" i="2"/>
  <c r="C76" i="2"/>
  <c r="B76" i="2"/>
  <c r="M58" i="2"/>
  <c r="L58" i="2"/>
  <c r="K58" i="2"/>
  <c r="J58" i="2"/>
  <c r="I58" i="2"/>
  <c r="F58" i="2"/>
  <c r="E58" i="2"/>
  <c r="D58" i="2"/>
  <c r="C58" i="2"/>
  <c r="B58" i="2"/>
  <c r="M40" i="2"/>
  <c r="L40" i="2"/>
  <c r="K40" i="2"/>
  <c r="J40" i="2"/>
  <c r="I40" i="2"/>
  <c r="F40" i="2"/>
  <c r="E40" i="2"/>
  <c r="D40" i="2"/>
  <c r="C40" i="2"/>
  <c r="B40" i="2"/>
  <c r="M22" i="2"/>
  <c r="L22" i="2"/>
  <c r="K22" i="2"/>
  <c r="J22" i="2"/>
  <c r="I22" i="2"/>
  <c r="F22" i="2"/>
  <c r="E22" i="2"/>
  <c r="D22" i="2"/>
  <c r="C22" i="2"/>
  <c r="B22" i="2"/>
  <c r="M4" i="2"/>
  <c r="L4" i="2"/>
  <c r="K4" i="2"/>
  <c r="J4" i="2"/>
  <c r="I4" i="2"/>
  <c r="F4" i="2"/>
  <c r="E4" i="2"/>
  <c r="D4" i="2"/>
  <c r="C4" i="2"/>
  <c r="B4" i="2"/>
  <c r="B22" i="1"/>
  <c r="C22" i="1"/>
  <c r="D22" i="1"/>
  <c r="E22" i="1"/>
  <c r="F22" i="1"/>
  <c r="C21" i="1"/>
  <c r="D21" i="1"/>
  <c r="E21" i="1"/>
  <c r="F21" i="1"/>
  <c r="H21" i="1" s="1"/>
  <c r="B2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H7" i="1"/>
  <c r="G7" i="1"/>
  <c r="G21" i="1" l="1"/>
  <c r="G22" i="1"/>
  <c r="H22" i="1"/>
</calcChain>
</file>

<file path=xl/sharedStrings.xml><?xml version="1.0" encoding="utf-8"?>
<sst xmlns="http://schemas.openxmlformats.org/spreadsheetml/2006/main" count="296" uniqueCount="74">
  <si>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</si>
  <si>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</si>
  <si>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</si>
  <si>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</si>
  <si>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</si>
  <si>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</si>
  <si>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</si>
  <si>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</si>
  <si>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</si>
  <si>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餐具清潔衛生</t>
    <phoneticPr fontId="1" type="noConversion"/>
  </si>
  <si>
    <t>服務人員態度</t>
    <phoneticPr fontId="1" type="noConversion"/>
  </si>
  <si>
    <t>廠商：榮興</t>
    <phoneticPr fontId="1" type="noConversion"/>
  </si>
  <si>
    <t>二、改善計畫（不滿意度達20%以上需提出）</t>
    <phoneticPr fontId="1" type="noConversion"/>
  </si>
  <si>
    <t>三、廠商回應（不滿意度在20%以內）</t>
    <phoneticPr fontId="1" type="noConversion"/>
  </si>
  <si>
    <t>與菜單的內容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</si>
  <si>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</si>
  <si>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</si>
  <si>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</si>
  <si>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</si>
  <si>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</si>
  <si>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問卷數</t>
    <phoneticPr fontId="1" type="noConversion"/>
  </si>
  <si>
    <t>百分比</t>
    <phoneticPr fontId="1" type="noConversion"/>
  </si>
  <si>
    <t>菜色配搭</t>
    <phoneticPr fontId="1" type="noConversion"/>
  </si>
  <si>
    <t>水果品質及份量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</si>
  <si>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</si>
  <si>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</si>
  <si>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</si>
  <si>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</si>
  <si>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主菜份量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</si>
  <si>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</si>
  <si>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</si>
  <si>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</si>
  <si>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</si>
  <si>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</si>
  <si>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湯汁品質</t>
    <phoneticPr fontId="1" type="noConversion"/>
  </si>
  <si>
    <t>水果品質</t>
    <phoneticPr fontId="1" type="noConversion"/>
  </si>
  <si>
    <t>餐具清潔衛生</t>
    <phoneticPr fontId="1" type="noConversion"/>
  </si>
  <si>
    <t>服務人員態度</t>
    <phoneticPr fontId="1" type="noConversion"/>
  </si>
  <si>
    <t>量的滿意度</t>
    <phoneticPr fontId="1" type="noConversion"/>
  </si>
  <si>
    <t>質的滿意度</t>
    <phoneticPr fontId="1" type="noConversion"/>
  </si>
  <si>
    <t>問卷調查內容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</si>
  <si>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</si>
  <si>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</si>
  <si>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</si>
  <si>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</si>
  <si>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滿意度(%)</t>
    <phoneticPr fontId="1" type="noConversion"/>
  </si>
  <si>
    <t>不滿意度(%)</t>
    <phoneticPr fontId="1" type="noConversion"/>
  </si>
  <si>
    <t>非常滿意</t>
    <phoneticPr fontId="1" type="noConversion"/>
  </si>
  <si>
    <t>一</t>
    <phoneticPr fontId="1" type="noConversion"/>
  </si>
  <si>
    <t>二</t>
    <phoneticPr fontId="1" type="noConversion"/>
  </si>
  <si>
    <t>非常滿意=1</t>
    <phoneticPr fontId="1" type="noConversion"/>
  </si>
  <si>
    <t>滿意=2</t>
    <phoneticPr fontId="1" type="noConversion"/>
  </si>
  <si>
    <t>尚可=3</t>
    <phoneticPr fontId="1" type="noConversion"/>
  </si>
  <si>
    <t>差=4</t>
    <phoneticPr fontId="1" type="noConversion"/>
  </si>
  <si>
    <t>非常差=5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</si>
  <si>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</si>
  <si>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</si>
  <si>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</si>
  <si>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</si>
  <si>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</si>
  <si>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  <phoneticPr fontId="1" type="noConversion"/>
  </si>
  <si>
    <t>九</t>
    <phoneticPr fontId="1" type="noConversion"/>
  </si>
  <si>
    <t>十</t>
    <phoneticPr fontId="1" type="noConversion"/>
  </si>
  <si>
    <t>十一</t>
    <phoneticPr fontId="1" type="noConversion"/>
  </si>
  <si>
    <t>十二</t>
    <phoneticPr fontId="1" type="noConversion"/>
  </si>
  <si>
    <t>十三</t>
    <phoneticPr fontId="1" type="noConversion"/>
  </si>
  <si>
    <t>十四</t>
    <phoneticPr fontId="1" type="noConversion"/>
  </si>
  <si>
    <t>十五</t>
    <phoneticPr fontId="1" type="noConversion"/>
  </si>
  <si>
    <t>有效問卷數：30</t>
    <phoneticPr fontId="1" type="noConversion"/>
  </si>
  <si>
    <t>桃園市立東安國中  105年5月份                                      師生午餐滿意度調查統計</t>
    <phoneticPr fontId="1" type="noConversion"/>
  </si>
  <si>
    <r>
      <t>問卷採樣班級：</t>
    </r>
    <r>
      <rPr>
        <sz val="14"/>
        <rFont val="微軟正黑體"/>
        <family val="2"/>
        <charset val="136"/>
      </rPr>
      <t>907</t>
    </r>
    <phoneticPr fontId="1" type="noConversion"/>
  </si>
  <si>
    <t>問卷填寫日期：2016/05/25</t>
    <phoneticPr fontId="1" type="noConversion"/>
  </si>
  <si>
    <t>採樣問卷數：26</t>
    <phoneticPr fontId="1" type="noConversion"/>
  </si>
  <si>
    <t>雖然本月份滿意度調查滿意度均達80%以上，但是在菜色的搭配上是我們需要再更加努力的項目，也謝謝貴校師生們對本公司的支持與鼓勵，我們會再接再厲，做得更好。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</si>
</sst>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0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  <font>
      <b/>
      <sz val="2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2"/>
      <color theme="3" tint="-0.249977111117893"/>
      <name val="新細明體"/>
      <family val="1"/>
      <charset val="136"/>
      <scheme val="minor"/>
    </font>
    <font>
      <b/>
      <sz val="12"/>
      <color theme="9" tint="-0.499984740745262"/>
      <name val="新細明體"/>
      <family val="1"/>
      <charset val="136"/>
      <scheme val="minor"/>
    </font>
    <font>
      <b/>
      <sz val="12"/>
      <color rgb="FFFFFF00"/>
      <name val="新細明體"/>
      <family val="1"/>
      <charset val="136"/>
      <scheme val="minor"/>
    </font>
    <font>
      <b/>
      <sz val="12"/>
      <color theme="6" tint="-0.499984740745262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5" borderId="5" xfId="0" applyFont="1" applyFill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5" borderId="7" xfId="0" applyFont="1" applyFill="1" applyBorder="1">
      <alignment vertical="center"/>
    </xf>
    <xf numFmtId="9" fontId="2" fillId="0" borderId="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9" fontId="2" fillId="0" borderId="1" xfId="0" applyNumberFormat="1" applyFont="1" applyBorder="1">
      <alignment vertical="center"/>
    </xf>
    <xf numFmtId="9" fontId="2" fillId="0" borderId="6" xfId="0" applyNumberFormat="1" applyFont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9" fontId="2" fillId="0" borderId="8" xfId="0" applyNumberFormat="1" applyFont="1" applyBorder="1">
      <alignment vertical="center"/>
    </xf>
    <xf numFmtId="9" fontId="2" fillId="0" borderId="9" xfId="0" applyNumberFormat="1" applyFont="1" applyBorder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1" xfId="0" applyNumberFormat="1" applyFont="1" applyBorder="1">
      <alignment vertical="center"/>
    </xf>
    <xf numFmtId="9" fontId="2" fillId="0" borderId="12" xfId="0" applyNumberFormat="1" applyFont="1" applyBorder="1">
      <alignment vertical="center"/>
    </xf>
    <xf numFmtId="0" fontId="8" fillId="2" borderId="13" xfId="0" applyFont="1" applyFill="1" applyBorder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0" fillId="6" borderId="0" xfId="0" applyFill="1">
      <alignment vertical="center"/>
    </xf>
    <xf numFmtId="0" fontId="14" fillId="5" borderId="0" xfId="0" applyFont="1" applyFill="1">
      <alignment vertical="center"/>
    </xf>
    <xf numFmtId="0" fontId="14" fillId="5" borderId="0" xfId="0" applyFont="1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0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7" borderId="0" xfId="0" applyFont="1" applyFill="1">
      <alignment vertical="center"/>
    </xf>
    <xf numFmtId="0" fontId="12" fillId="9" borderId="0" xfId="0" applyFont="1" applyFill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0.57692307692307687</c:v>
                </c:pt>
                <c:pt idx="2">
                  <c:v>0.38461538461538464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0.46153846153846156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0.46153846153846156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0.34615384615384615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0.11538461538461539</c:v>
                </c:pt>
                <c:pt idx="1">
                  <c:v>0.38461538461538464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與菜單的內容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Sheet2!$B$1:$F$2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Sheet2!$B$4:$F$4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0.57692307692307687</c:v>
                </c:pt>
                <c:pt idx="2">
                  <c:v>0.38461538461538464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0.46153846153846156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0.53846153846153844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Sheet2!$I$1:$M$2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Sheet2!$I$3:$M$3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0.46153846153846156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0.34615384615384615</c:v>
                </c:pt>
                <c:pt idx="2">
                  <c:v>0.53846153846153844</c:v>
                </c:pt>
                <c:pt idx="3">
                  <c:v>0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0.46153846153846156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菜的油膩度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Sheet2!$I$75:$M$75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Sheet2!$I$73:$M$74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Sheet2!$I$76:$M$76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0.46153846153846156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湯汁品質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Sheet2!$B$93:$F$93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Sheet2!$B$91:$F$92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Sheet2!$B$94:$F$94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水果品質及份量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Sheet2!$H$93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Sheet2!$I$93:$M$93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Sheet2!$H$94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Sheet2!$I$91:$M$92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Sheet2!$I$94:$M$94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0.46153846153846156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餐具清潔衛生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Sheet2!$B$110:$F$110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Sheet2!$B$108:$F$109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Sheet2!$B$111:$F$111</c:f>
              <c:numCache>
                <c:formatCode>0%</c:formatCode>
                <c:ptCount val="5"/>
                <c:pt idx="0">
                  <c:v>0.23076923076923078</c:v>
                </c:pt>
                <c:pt idx="1">
                  <c:v>0.34615384615384615</c:v>
                </c:pt>
                <c:pt idx="2">
                  <c:v>0.42307692307692307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Sheet2!$H$110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Sheet2!$I$110:$M$110</c:f>
              <c:numCache>
                <c:formatCode>General</c:formatCode>
                <c:ptCount val="5"/>
                <c:pt idx="0">
                  <c:v>3</c:v>
                </c:pt>
                <c:pt idx="1">
                  <c:v>10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Sheet2!$H$111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Sheet2!$I$108:$M$109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Sheet2!$I$111:$M$111</c:f>
              <c:numCache>
                <c:formatCode>0%</c:formatCode>
                <c:ptCount val="5"/>
                <c:pt idx="0">
                  <c:v>0.11538461538461539</c:v>
                </c:pt>
                <c:pt idx="1">
                  <c:v>0.38461538461538464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米飯份量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Sheet2!$B$21:$F$21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Sheet2!$B$19:$F$20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Sheet2!$B$22:$F$22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0.5</c:v>
                </c:pt>
                <c:pt idx="3">
                  <c:v>3.8461538461538464E-2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Sheet2!$H$21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Sheet2!$I$21:$M$21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Sheet2!$H$22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Sheet2!$I$19:$M$20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Sheet2!$I$22:$M$22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0.46153846153846156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主菜份量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Sheet2!$B$39:$F$39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Sheet2!$B$37:$F$38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Sheet2!$B$40:$F$40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0.53846153846153844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青菜品質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Sheet2!$H$39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Sheet2!$I$39:$M$39</c:f>
              <c:numCache>
                <c:formatCode>General</c:formatCode>
                <c:ptCount val="5"/>
                <c:pt idx="0">
                  <c:v>2</c:v>
                </c:pt>
                <c:pt idx="1">
                  <c:v>10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Sheet2!$H$40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Sheet2!$I$37:$M$38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Sheet2!$I$40:$M$40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0.38461538461538464</c:v>
                </c:pt>
                <c:pt idx="2">
                  <c:v>0.46153846153846156</c:v>
                </c:pt>
                <c:pt idx="3">
                  <c:v>7.6923076923076927E-2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青菜份量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Sheet2!$B$57:$F$57</c:f>
              <c:numCache>
                <c:formatCode>General</c:formatCode>
                <c:ptCount val="5"/>
                <c:pt idx="0">
                  <c:v>2</c:v>
                </c:pt>
                <c:pt idx="1">
                  <c:v>9</c:v>
                </c:pt>
                <c:pt idx="2">
                  <c:v>14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Sheet2!$A$58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Sheet2!$B$55:$F$56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Sheet2!$B$58:$F$58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0.34615384615384615</c:v>
                </c:pt>
                <c:pt idx="2">
                  <c:v>0.53846153846153844</c:v>
                </c:pt>
                <c:pt idx="3">
                  <c:v>0</c:v>
                </c:pt>
                <c:pt idx="4">
                  <c:v>3.8461538461538464E-2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菜色配搭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Sheet2!$H$57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Sheet2!$I$57:$M$57</c:f>
              <c:numCache>
                <c:formatCode>General</c:formatCode>
                <c:ptCount val="5"/>
                <c:pt idx="0">
                  <c:v>1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Sheet2!$H$58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Sheet2!$I$55:$M$56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Sheet2!$I$58:$M$58</c:f>
              <c:numCache>
                <c:formatCode>0%</c:formatCode>
                <c:ptCount val="5"/>
                <c:pt idx="0">
                  <c:v>3.8461538461538464E-2</c:v>
                </c:pt>
                <c:pt idx="1">
                  <c:v>0.5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TW" altLang="en-US"/>
              <a:t>菜的鹹淡度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Sheet2!$A$75</c:f>
              <c:strCache>
                <c:ptCount val="1"/>
                <c:pt idx="0">
                  <c:v>問卷數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Sheet2!$B$75:$F$75</c:f>
              <c:numCache>
                <c:formatCode>General</c:formatCode>
                <c:ptCount val="5"/>
                <c:pt idx="0">
                  <c:v>2</c:v>
                </c:pt>
                <c:pt idx="1">
                  <c:v>12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Sheet2!$A$76</c:f>
              <c:strCache>
                <c:ptCount val="1"/>
                <c:pt idx="0">
                  <c:v>百分比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Sheet2!$B$73:$F$74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Sheet2!$B$76:$F$76</c:f>
              <c:numCache>
                <c:formatCode>0%</c:formatCode>
                <c:ptCount val="5"/>
                <c:pt idx="0">
                  <c:v>7.6923076923076927E-2</c:v>
                </c:pt>
                <c:pt idx="1">
                  <c:v>0.46153846153846156</c:v>
                </c:pt>
                <c:pt idx="2">
                  <c:v>0.46153846153846156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9524</xdr:rowOff>
    </xdr:from>
    <xdr:to>
      <xdr:col>5</xdr:col>
      <xdr:colOff>647700</xdr:colOff>
      <xdr:row>48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609599</xdr:colOff>
      <xdr:row>35</xdr:row>
      <xdr:rowOff>9524</xdr:rowOff>
    </xdr:from>
    <xdr:to>
      <xdr:col>12</xdr:col>
      <xdr:colOff>638174</xdr:colOff>
      <xdr:row>48</xdr:row>
      <xdr:rowOff>9525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5</xdr:col>
      <xdr:colOff>666749</xdr:colOff>
      <xdr:row>66</xdr:row>
      <xdr:rowOff>19050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53</xdr:row>
      <xdr:rowOff>0</xdr:rowOff>
    </xdr:from>
    <xdr:to>
      <xdr:col>12</xdr:col>
      <xdr:colOff>638175</xdr:colOff>
      <xdr:row>66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71</xdr:row>
      <xdr:rowOff>9525</xdr:rowOff>
    </xdr:from>
    <xdr:to>
      <xdr:col>6</xdr:col>
      <xdr:colOff>0</xdr:colOff>
      <xdr:row>83</xdr:row>
      <xdr:rowOff>76200</xdr:rowOff>
    </xdr:to>
    <xdr:graphicFrame macro="">
      <xdr:nvGraphicFramePr>
        <xdr:cNvPr id="6" name="圖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609600</xdr:colOff>
      <xdr:row>71</xdr:row>
      <xdr:rowOff>19051</xdr:rowOff>
    </xdr:from>
    <xdr:to>
      <xdr:col>12</xdr:col>
      <xdr:colOff>638175</xdr:colOff>
      <xdr:row>83</xdr:row>
      <xdr:rowOff>104775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89</xdr:row>
      <xdr:rowOff>19050</xdr:rowOff>
    </xdr:from>
    <xdr:to>
      <xdr:col>6</xdr:col>
      <xdr:colOff>0</xdr:colOff>
      <xdr:row>101</xdr:row>
      <xdr:rowOff>200025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89</xdr:row>
      <xdr:rowOff>28575</xdr:rowOff>
    </xdr:from>
    <xdr:to>
      <xdr:col>12</xdr:col>
      <xdr:colOff>619125</xdr:colOff>
      <xdr:row>101</xdr:row>
      <xdr:rowOff>200025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107</xdr:row>
      <xdr:rowOff>19050</xdr:rowOff>
    </xdr:from>
    <xdr:to>
      <xdr:col>5</xdr:col>
      <xdr:colOff>657225</xdr:colOff>
      <xdr:row>119</xdr:row>
      <xdr:rowOff>190500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619124</xdr:colOff>
      <xdr:row>107</xdr:row>
      <xdr:rowOff>38100</xdr:rowOff>
    </xdr:from>
    <xdr:to>
      <xdr:col>12</xdr:col>
      <xdr:colOff>647699</xdr:colOff>
      <xdr:row>119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125</xdr:row>
      <xdr:rowOff>28577</xdr:rowOff>
    </xdr:from>
    <xdr:to>
      <xdr:col>5</xdr:col>
      <xdr:colOff>666749</xdr:colOff>
      <xdr:row>136</xdr:row>
      <xdr:rowOff>95251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590549</xdr:colOff>
      <xdr:row>125</xdr:row>
      <xdr:rowOff>19050</xdr:rowOff>
    </xdr:from>
    <xdr:to>
      <xdr:col>12</xdr:col>
      <xdr:colOff>638174</xdr:colOff>
      <xdr:row>136</xdr:row>
      <xdr:rowOff>104775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142</xdr:row>
      <xdr:rowOff>28575</xdr:rowOff>
    </xdr:from>
    <xdr:to>
      <xdr:col>5</xdr:col>
      <xdr:colOff>628650</xdr:colOff>
      <xdr:row>154</xdr:row>
      <xdr:rowOff>171450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142</xdr:row>
      <xdr:rowOff>28575</xdr:rowOff>
    </xdr:from>
    <xdr:to>
      <xdr:col>12</xdr:col>
      <xdr:colOff>638175</xdr:colOff>
      <xdr:row>154</xdr:row>
      <xdr:rowOff>180975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9524</xdr:rowOff>
    </xdr:from>
    <xdr:to>
      <xdr:col>5</xdr:col>
      <xdr:colOff>647700</xdr:colOff>
      <xdr:row>17</xdr:row>
      <xdr:rowOff>19050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4</xdr:row>
      <xdr:rowOff>9524</xdr:rowOff>
    </xdr:from>
    <xdr:to>
      <xdr:col>12</xdr:col>
      <xdr:colOff>638175</xdr:colOff>
      <xdr:row>17</xdr:row>
      <xdr:rowOff>9525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666749</xdr:colOff>
      <xdr:row>35</xdr:row>
      <xdr:rowOff>19050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12</xdr:col>
      <xdr:colOff>638175</xdr:colOff>
      <xdr:row>35</xdr:row>
      <xdr:rowOff>19050</xdr:rowOff>
    </xdr:to>
    <xdr:graphicFrame macro="">
      <xdr:nvGraphicFramePr>
        <xdr:cNvPr id="7" name="圖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6</xdr:col>
      <xdr:colOff>0</xdr:colOff>
      <xdr:row>52</xdr:row>
      <xdr:rowOff>76200</xdr:rowOff>
    </xdr:to>
    <xdr:graphicFrame macro="">
      <xdr:nvGraphicFramePr>
        <xdr:cNvPr id="8" name="圖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180976</xdr:colOff>
      <xdr:row>40</xdr:row>
      <xdr:rowOff>19051</xdr:rowOff>
    </xdr:from>
    <xdr:to>
      <xdr:col>12</xdr:col>
      <xdr:colOff>638175</xdr:colOff>
      <xdr:row>52</xdr:row>
      <xdr:rowOff>104775</xdr:rowOff>
    </xdr:to>
    <xdr:graphicFrame macro="">
      <xdr:nvGraphicFramePr>
        <xdr:cNvPr id="9" name="圖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19050</xdr:rowOff>
    </xdr:from>
    <xdr:to>
      <xdr:col>6</xdr:col>
      <xdr:colOff>0</xdr:colOff>
      <xdr:row>70</xdr:row>
      <xdr:rowOff>200025</xdr:rowOff>
    </xdr:to>
    <xdr:graphicFrame macro="">
      <xdr:nvGraphicFramePr>
        <xdr:cNvPr id="10" name="圖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58</xdr:row>
      <xdr:rowOff>28575</xdr:rowOff>
    </xdr:from>
    <xdr:to>
      <xdr:col>12</xdr:col>
      <xdr:colOff>619125</xdr:colOff>
      <xdr:row>70</xdr:row>
      <xdr:rowOff>200025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76</xdr:row>
      <xdr:rowOff>19050</xdr:rowOff>
    </xdr:from>
    <xdr:to>
      <xdr:col>5</xdr:col>
      <xdr:colOff>657225</xdr:colOff>
      <xdr:row>88</xdr:row>
      <xdr:rowOff>190500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171450</xdr:colOff>
      <xdr:row>76</xdr:row>
      <xdr:rowOff>38100</xdr:rowOff>
    </xdr:from>
    <xdr:to>
      <xdr:col>12</xdr:col>
      <xdr:colOff>647700</xdr:colOff>
      <xdr:row>88</xdr:row>
      <xdr:rowOff>200025</xdr:rowOff>
    </xdr:to>
    <xdr:graphicFrame macro="">
      <xdr:nvGraphicFramePr>
        <xdr:cNvPr id="13" name="圖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94</xdr:row>
      <xdr:rowOff>28577</xdr:rowOff>
    </xdr:from>
    <xdr:to>
      <xdr:col>5</xdr:col>
      <xdr:colOff>666749</xdr:colOff>
      <xdr:row>105</xdr:row>
      <xdr:rowOff>95251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180975</xdr:colOff>
      <xdr:row>94</xdr:row>
      <xdr:rowOff>19050</xdr:rowOff>
    </xdr:from>
    <xdr:to>
      <xdr:col>12</xdr:col>
      <xdr:colOff>638175</xdr:colOff>
      <xdr:row>105</xdr:row>
      <xdr:rowOff>104775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28575</xdr:rowOff>
    </xdr:from>
    <xdr:to>
      <xdr:col>5</xdr:col>
      <xdr:colOff>628650</xdr:colOff>
      <xdr:row>123</xdr:row>
      <xdr:rowOff>171450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111</xdr:row>
      <xdr:rowOff>28575</xdr:rowOff>
    </xdr:from>
    <xdr:to>
      <xdr:col>12</xdr:col>
      <xdr:colOff>638175</xdr:colOff>
      <xdr:row>123</xdr:row>
      <xdr:rowOff>180975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topLeftCell="A14" workbookViewId="0">
      <selection activeCell="L141" sqref="L141"/>
    </sheetView>
  </sheetViews>
  <sheetFormatPr defaultRowHeight="16.2" x14ac:dyDescent="0.3"/>
  <cols>
    <col min="1" max="1" width="17.77734375" customWidth="1"/>
    <col min="2" max="2" width="8.77734375" customWidth="1"/>
    <col min="3" max="6" width="7.109375" customWidth="1"/>
    <col min="7" max="8" width="8.109375" customWidth="1"/>
  </cols>
  <sheetData>
    <row r="1" spans="1:8" ht="69.75" customHeight="1" x14ac:dyDescent="0.3">
      <c r="A1" s="48" t="s">
        <v>69</v>
      </c>
      <c r="B1" s="48"/>
      <c r="C1" s="48"/>
      <c r="D1" s="48"/>
      <c r="E1" s="48"/>
      <c r="F1" s="48"/>
      <c r="G1" s="48"/>
      <c r="H1" s="48"/>
    </row>
    <row r="2" spans="1:8" ht="22.5" customHeight="1" x14ac:dyDescent="0.3">
      <c r="A2" s="43" t="s">
        <v>72</v>
      </c>
      <c r="B2" s="3"/>
      <c r="C2" s="42" t="s">
        <v>68</v>
      </c>
      <c r="D2" s="3"/>
      <c r="E2" s="3">
        <v>26</v>
      </c>
      <c r="F2" s="3"/>
      <c r="G2" s="3"/>
      <c r="H2" s="4" t="s">
        <v>11</v>
      </c>
    </row>
    <row r="3" spans="1:8" ht="18.600000000000001" x14ac:dyDescent="0.3">
      <c r="A3" s="49" t="s">
        <v>71</v>
      </c>
      <c r="B3" s="49"/>
      <c r="C3" s="49"/>
      <c r="D3" s="49"/>
      <c r="E3" s="49"/>
      <c r="F3" s="49"/>
      <c r="G3" s="49"/>
      <c r="H3" s="49"/>
    </row>
    <row r="4" spans="1:8" ht="18.600000000000001" x14ac:dyDescent="0.3">
      <c r="A4" s="50" t="s">
        <v>70</v>
      </c>
      <c r="B4" s="50"/>
      <c r="C4" s="50"/>
      <c r="D4" s="50"/>
      <c r="E4" s="50"/>
      <c r="F4" s="50"/>
      <c r="G4" s="50"/>
      <c r="H4" s="50"/>
    </row>
    <row r="5" spans="1:8" ht="16.8" thickBot="1" x14ac:dyDescent="0.35">
      <c r="A5" s="1"/>
      <c r="B5" s="1"/>
      <c r="C5" s="1"/>
      <c r="D5" s="1"/>
      <c r="E5" s="1"/>
      <c r="F5" s="1"/>
      <c r="G5" s="1"/>
      <c r="H5" s="1"/>
    </row>
    <row r="6" spans="1:8" ht="42.75" customHeight="1" thickBot="1" x14ac:dyDescent="0.35">
      <c r="A6" s="29" t="s">
        <v>40</v>
      </c>
      <c r="B6" s="32" t="s">
        <v>47</v>
      </c>
      <c r="C6" s="30" t="s">
        <v>41</v>
      </c>
      <c r="D6" s="30" t="s">
        <v>42</v>
      </c>
      <c r="E6" s="30" t="s">
        <v>43</v>
      </c>
      <c r="F6" s="30" t="s">
        <v>44</v>
      </c>
      <c r="G6" s="30" t="s">
        <v>45</v>
      </c>
      <c r="H6" s="31" t="s">
        <v>46</v>
      </c>
    </row>
    <row r="7" spans="1:8" ht="18.75" customHeight="1" x14ac:dyDescent="0.3">
      <c r="A7" s="25" t="s">
        <v>24</v>
      </c>
      <c r="B7" s="26">
        <v>1</v>
      </c>
      <c r="C7" s="26">
        <v>15</v>
      </c>
      <c r="D7" s="26">
        <v>10</v>
      </c>
      <c r="E7" s="26">
        <v>0</v>
      </c>
      <c r="F7" s="26">
        <v>0</v>
      </c>
      <c r="G7" s="27">
        <f>(B7+C7+D7)/(B7+C7+D7+E7+F7)</f>
        <v>1</v>
      </c>
      <c r="H7" s="28">
        <f>(E7+F7)/(B7+C7+D7+E7+F7)</f>
        <v>0</v>
      </c>
    </row>
    <row r="8" spans="1:8" ht="18.75" customHeight="1" x14ac:dyDescent="0.3">
      <c r="A8" s="18" t="s">
        <v>25</v>
      </c>
      <c r="B8" s="9">
        <v>2</v>
      </c>
      <c r="C8" s="9">
        <v>10</v>
      </c>
      <c r="D8" s="9">
        <v>14</v>
      </c>
      <c r="E8" s="9">
        <v>0</v>
      </c>
      <c r="F8" s="9">
        <v>0</v>
      </c>
      <c r="G8" s="19">
        <f t="shared" ref="G8:G22" si="0">(B8+C8+D8)/(B8+C8+D8+E8+F8)</f>
        <v>1</v>
      </c>
      <c r="H8" s="20">
        <f t="shared" ref="H8:H22" si="1">(E8+F8)/(B8+C8+D8+E8+F8)</f>
        <v>0</v>
      </c>
    </row>
    <row r="9" spans="1:8" ht="18.75" customHeight="1" x14ac:dyDescent="0.3">
      <c r="A9" s="18" t="s">
        <v>26</v>
      </c>
      <c r="B9" s="9">
        <v>2</v>
      </c>
      <c r="C9" s="9">
        <v>10</v>
      </c>
      <c r="D9" s="9">
        <v>13</v>
      </c>
      <c r="E9" s="9">
        <v>1</v>
      </c>
      <c r="F9" s="9">
        <v>0</v>
      </c>
      <c r="G9" s="19">
        <f t="shared" si="0"/>
        <v>0.96153846153846156</v>
      </c>
      <c r="H9" s="20">
        <f t="shared" si="1"/>
        <v>3.8461538461538464E-2</v>
      </c>
    </row>
    <row r="10" spans="1:8" ht="18.75" customHeight="1" x14ac:dyDescent="0.3">
      <c r="A10" s="18" t="s">
        <v>27</v>
      </c>
      <c r="B10" s="9">
        <v>1</v>
      </c>
      <c r="C10" s="9">
        <v>12</v>
      </c>
      <c r="D10" s="9">
        <v>13</v>
      </c>
      <c r="E10" s="9">
        <v>0</v>
      </c>
      <c r="F10" s="9">
        <v>0</v>
      </c>
      <c r="G10" s="19">
        <f t="shared" si="0"/>
        <v>1</v>
      </c>
      <c r="H10" s="20">
        <f t="shared" si="1"/>
        <v>0</v>
      </c>
    </row>
    <row r="11" spans="1:8" ht="18.75" customHeight="1" x14ac:dyDescent="0.3">
      <c r="A11" s="18" t="s">
        <v>28</v>
      </c>
      <c r="B11" s="9">
        <v>2</v>
      </c>
      <c r="C11" s="9">
        <v>10</v>
      </c>
      <c r="D11" s="9">
        <v>14</v>
      </c>
      <c r="E11" s="9">
        <v>0</v>
      </c>
      <c r="F11" s="9">
        <v>0</v>
      </c>
      <c r="G11" s="19">
        <f t="shared" si="0"/>
        <v>1</v>
      </c>
      <c r="H11" s="20">
        <f t="shared" si="1"/>
        <v>0</v>
      </c>
    </row>
    <row r="12" spans="1:8" ht="18.75" customHeight="1" x14ac:dyDescent="0.3">
      <c r="A12" s="18" t="s">
        <v>29</v>
      </c>
      <c r="B12" s="9">
        <v>2</v>
      </c>
      <c r="C12" s="9">
        <v>10</v>
      </c>
      <c r="D12" s="9">
        <v>12</v>
      </c>
      <c r="E12" s="9">
        <v>2</v>
      </c>
      <c r="F12" s="9">
        <v>0</v>
      </c>
      <c r="G12" s="19">
        <f t="shared" si="0"/>
        <v>0.92307692307692313</v>
      </c>
      <c r="H12" s="20">
        <f t="shared" si="1"/>
        <v>7.6923076923076927E-2</v>
      </c>
    </row>
    <row r="13" spans="1:8" ht="18.75" customHeight="1" x14ac:dyDescent="0.3">
      <c r="A13" s="18" t="s">
        <v>30</v>
      </c>
      <c r="B13" s="9">
        <v>2</v>
      </c>
      <c r="C13" s="9">
        <v>9</v>
      </c>
      <c r="D13" s="9">
        <v>14</v>
      </c>
      <c r="E13" s="9">
        <v>0</v>
      </c>
      <c r="F13" s="9">
        <v>1</v>
      </c>
      <c r="G13" s="19">
        <f t="shared" si="0"/>
        <v>0.96153846153846156</v>
      </c>
      <c r="H13" s="20">
        <f t="shared" si="1"/>
        <v>3.8461538461538464E-2</v>
      </c>
    </row>
    <row r="14" spans="1:8" ht="18.75" customHeight="1" x14ac:dyDescent="0.3">
      <c r="A14" s="18" t="s">
        <v>31</v>
      </c>
      <c r="B14" s="9">
        <v>1</v>
      </c>
      <c r="C14" s="9">
        <v>13</v>
      </c>
      <c r="D14" s="9">
        <v>12</v>
      </c>
      <c r="E14" s="9">
        <v>0</v>
      </c>
      <c r="F14" s="9">
        <v>0</v>
      </c>
      <c r="G14" s="19">
        <f t="shared" si="0"/>
        <v>1</v>
      </c>
      <c r="H14" s="20">
        <f t="shared" si="1"/>
        <v>0</v>
      </c>
    </row>
    <row r="15" spans="1:8" ht="18.75" customHeight="1" x14ac:dyDescent="0.3">
      <c r="A15" s="18" t="s">
        <v>32</v>
      </c>
      <c r="B15" s="9">
        <v>2</v>
      </c>
      <c r="C15" s="9">
        <v>12</v>
      </c>
      <c r="D15" s="9">
        <v>12</v>
      </c>
      <c r="E15" s="9">
        <v>0</v>
      </c>
      <c r="F15" s="9">
        <v>0</v>
      </c>
      <c r="G15" s="19">
        <f t="shared" si="0"/>
        <v>1</v>
      </c>
      <c r="H15" s="20">
        <f t="shared" si="1"/>
        <v>0</v>
      </c>
    </row>
    <row r="16" spans="1:8" ht="18.75" customHeight="1" x14ac:dyDescent="0.3">
      <c r="A16" s="18" t="s">
        <v>33</v>
      </c>
      <c r="B16" s="9">
        <v>1</v>
      </c>
      <c r="C16" s="9">
        <v>12</v>
      </c>
      <c r="D16" s="9">
        <v>13</v>
      </c>
      <c r="E16" s="9">
        <v>0</v>
      </c>
      <c r="F16" s="9">
        <v>0</v>
      </c>
      <c r="G16" s="19">
        <f t="shared" si="0"/>
        <v>1</v>
      </c>
      <c r="H16" s="20">
        <f t="shared" si="1"/>
        <v>0</v>
      </c>
    </row>
    <row r="17" spans="1:13" ht="18.75" customHeight="1" x14ac:dyDescent="0.3">
      <c r="A17" s="18" t="s">
        <v>34</v>
      </c>
      <c r="B17" s="9">
        <v>1</v>
      </c>
      <c r="C17" s="9">
        <v>13</v>
      </c>
      <c r="D17" s="9">
        <v>12</v>
      </c>
      <c r="E17" s="9">
        <v>0</v>
      </c>
      <c r="F17" s="9">
        <v>0</v>
      </c>
      <c r="G17" s="19">
        <f t="shared" si="0"/>
        <v>1</v>
      </c>
      <c r="H17" s="20">
        <f t="shared" si="1"/>
        <v>0</v>
      </c>
    </row>
    <row r="18" spans="1:13" ht="18.75" customHeight="1" x14ac:dyDescent="0.3">
      <c r="A18" s="18" t="s">
        <v>35</v>
      </c>
      <c r="B18" s="9">
        <v>2</v>
      </c>
      <c r="C18" s="9">
        <v>12</v>
      </c>
      <c r="D18" s="9">
        <v>12</v>
      </c>
      <c r="E18" s="9">
        <v>0</v>
      </c>
      <c r="F18" s="9">
        <v>0</v>
      </c>
      <c r="G18" s="19">
        <f t="shared" si="0"/>
        <v>1</v>
      </c>
      <c r="H18" s="20">
        <f t="shared" si="1"/>
        <v>0</v>
      </c>
    </row>
    <row r="19" spans="1:13" ht="18.75" customHeight="1" x14ac:dyDescent="0.3">
      <c r="A19" s="18" t="s">
        <v>36</v>
      </c>
      <c r="B19" s="9">
        <v>6</v>
      </c>
      <c r="C19" s="9">
        <v>9</v>
      </c>
      <c r="D19" s="9">
        <v>11</v>
      </c>
      <c r="E19" s="9">
        <v>0</v>
      </c>
      <c r="F19" s="9">
        <v>0</v>
      </c>
      <c r="G19" s="19">
        <f t="shared" si="0"/>
        <v>1</v>
      </c>
      <c r="H19" s="20">
        <f t="shared" si="1"/>
        <v>0</v>
      </c>
    </row>
    <row r="20" spans="1:13" ht="18.75" customHeight="1" x14ac:dyDescent="0.3">
      <c r="A20" s="18" t="s">
        <v>37</v>
      </c>
      <c r="B20" s="9">
        <v>3</v>
      </c>
      <c r="C20" s="9">
        <v>10</v>
      </c>
      <c r="D20" s="9">
        <v>13</v>
      </c>
      <c r="E20" s="9">
        <v>0</v>
      </c>
      <c r="F20" s="9">
        <v>0</v>
      </c>
      <c r="G20" s="19">
        <f t="shared" si="0"/>
        <v>1</v>
      </c>
      <c r="H20" s="20">
        <f t="shared" si="1"/>
        <v>0</v>
      </c>
    </row>
    <row r="21" spans="1:13" ht="18.75" customHeight="1" x14ac:dyDescent="0.3">
      <c r="A21" s="18" t="s">
        <v>38</v>
      </c>
      <c r="B21" s="9">
        <f>B9+B11+B13</f>
        <v>6</v>
      </c>
      <c r="C21" s="9">
        <f t="shared" ref="C21:F21" si="2">C9+C11+C13</f>
        <v>29</v>
      </c>
      <c r="D21" s="9">
        <f t="shared" si="2"/>
        <v>41</v>
      </c>
      <c r="E21" s="9">
        <f t="shared" si="2"/>
        <v>1</v>
      </c>
      <c r="F21" s="9">
        <f t="shared" si="2"/>
        <v>1</v>
      </c>
      <c r="G21" s="19">
        <f t="shared" si="0"/>
        <v>0.97435897435897434</v>
      </c>
      <c r="H21" s="20">
        <f t="shared" si="1"/>
        <v>2.564102564102564E-2</v>
      </c>
    </row>
    <row r="22" spans="1:13" ht="18.75" customHeight="1" thickBot="1" x14ac:dyDescent="0.35">
      <c r="A22" s="21" t="s">
        <v>39</v>
      </c>
      <c r="B22" s="22">
        <f>B7+B8+B10+B12+B14+B15+B16+B17+B18+B19+B20</f>
        <v>22</v>
      </c>
      <c r="C22" s="22">
        <f t="shared" ref="C22:F22" si="3">C7+C8+C10+C12+C14+C15+C16+C17+C18+C19+C20</f>
        <v>128</v>
      </c>
      <c r="D22" s="22">
        <f t="shared" si="3"/>
        <v>134</v>
      </c>
      <c r="E22" s="22">
        <f t="shared" si="3"/>
        <v>2</v>
      </c>
      <c r="F22" s="22">
        <f t="shared" si="3"/>
        <v>0</v>
      </c>
      <c r="G22" s="23">
        <f t="shared" si="0"/>
        <v>0.99300699300699302</v>
      </c>
      <c r="H22" s="24">
        <f t="shared" si="1"/>
        <v>6.993006993006993E-3</v>
      </c>
    </row>
    <row r="24" spans="1:13" ht="18.600000000000001" x14ac:dyDescent="0.3">
      <c r="A24" s="5" t="s">
        <v>12</v>
      </c>
      <c r="B24" s="3"/>
      <c r="C24" s="3"/>
      <c r="D24" s="3"/>
      <c r="E24" s="3"/>
      <c r="F24" s="3"/>
      <c r="G24" s="3"/>
      <c r="H24" s="3"/>
    </row>
    <row r="25" spans="1:13" ht="18.75" customHeight="1" x14ac:dyDescent="0.3">
      <c r="A25" s="52"/>
      <c r="B25" s="52"/>
      <c r="C25" s="52"/>
      <c r="D25" s="52"/>
      <c r="E25" s="52"/>
      <c r="F25" s="52"/>
      <c r="G25" s="52"/>
      <c r="H25" s="52"/>
    </row>
    <row r="26" spans="1:13" ht="18.75" customHeight="1" x14ac:dyDescent="0.3">
      <c r="A26" s="52"/>
      <c r="B26" s="52"/>
      <c r="C26" s="52"/>
      <c r="D26" s="52"/>
      <c r="E26" s="52"/>
      <c r="F26" s="52"/>
      <c r="G26" s="52"/>
      <c r="H26" s="52"/>
    </row>
    <row r="27" spans="1:13" ht="18.75" customHeight="1" x14ac:dyDescent="0.3">
      <c r="A27" s="44"/>
      <c r="B27" s="44"/>
      <c r="C27" s="44"/>
      <c r="D27" s="44"/>
      <c r="E27" s="44"/>
      <c r="F27" s="44"/>
      <c r="G27" s="44"/>
      <c r="H27" s="44"/>
    </row>
    <row r="28" spans="1:13" ht="18.600000000000001" x14ac:dyDescent="0.3">
      <c r="A28" s="6" t="s">
        <v>13</v>
      </c>
      <c r="B28" s="3"/>
      <c r="C28" s="3"/>
      <c r="D28" s="3"/>
      <c r="E28" s="3"/>
      <c r="F28" s="3"/>
      <c r="G28" s="3"/>
      <c r="H28" s="3"/>
    </row>
    <row r="29" spans="1:13" ht="63.75" customHeight="1" x14ac:dyDescent="0.3">
      <c r="A29" s="51" t="s">
        <v>73</v>
      </c>
      <c r="B29" s="51"/>
      <c r="C29" s="51"/>
      <c r="D29" s="51"/>
      <c r="E29" s="51"/>
      <c r="F29" s="51"/>
      <c r="G29" s="51"/>
      <c r="H29" s="51"/>
    </row>
    <row r="31" spans="1:13" ht="16.8" thickBot="1" x14ac:dyDescent="0.35"/>
    <row r="32" spans="1:13" ht="18" x14ac:dyDescent="0.3">
      <c r="A32" s="45" t="s">
        <v>14</v>
      </c>
      <c r="B32" s="46"/>
      <c r="C32" s="46"/>
      <c r="D32" s="46"/>
      <c r="E32" s="46"/>
      <c r="F32" s="47"/>
      <c r="G32" s="6"/>
      <c r="H32" s="45" t="s">
        <v>0</v>
      </c>
      <c r="I32" s="46"/>
      <c r="J32" s="46"/>
      <c r="K32" s="46"/>
      <c r="L32" s="46"/>
      <c r="M32" s="47"/>
    </row>
    <row r="33" spans="1:13" x14ac:dyDescent="0.3">
      <c r="A33" s="11"/>
      <c r="B33" s="8" t="s">
        <v>15</v>
      </c>
      <c r="C33" s="8" t="s">
        <v>16</v>
      </c>
      <c r="D33" s="8" t="s">
        <v>17</v>
      </c>
      <c r="E33" s="8" t="s">
        <v>18</v>
      </c>
      <c r="F33" s="12" t="s">
        <v>19</v>
      </c>
      <c r="G33" s="2"/>
      <c r="H33" s="11"/>
      <c r="I33" s="8" t="s">
        <v>15</v>
      </c>
      <c r="J33" s="8" t="s">
        <v>16</v>
      </c>
      <c r="K33" s="8" t="s">
        <v>17</v>
      </c>
      <c r="L33" s="8" t="s">
        <v>18</v>
      </c>
      <c r="M33" s="12" t="s">
        <v>19</v>
      </c>
    </row>
    <row r="34" spans="1:13" x14ac:dyDescent="0.3">
      <c r="A34" s="11" t="s">
        <v>20</v>
      </c>
      <c r="B34" s="9">
        <v>1</v>
      </c>
      <c r="C34" s="9">
        <v>15</v>
      </c>
      <c r="D34" s="9">
        <v>10</v>
      </c>
      <c r="E34" s="9">
        <v>0</v>
      </c>
      <c r="F34" s="13">
        <v>0</v>
      </c>
      <c r="G34" s="2"/>
      <c r="H34" s="11" t="s">
        <v>20</v>
      </c>
      <c r="I34" s="9">
        <v>2</v>
      </c>
      <c r="J34" s="9">
        <v>10</v>
      </c>
      <c r="K34" s="9">
        <v>14</v>
      </c>
      <c r="L34" s="9">
        <v>0</v>
      </c>
      <c r="M34" s="13">
        <v>0</v>
      </c>
    </row>
    <row r="35" spans="1:13" ht="16.8" thickBot="1" x14ac:dyDescent="0.35">
      <c r="A35" s="14" t="s">
        <v>21</v>
      </c>
      <c r="B35" s="15">
        <f>B34/(B34+C34+D34+E34+F34)</f>
        <v>3.8461538461538464E-2</v>
      </c>
      <c r="C35" s="15">
        <f>C34/(B34+C34+D34+E34+F34)</f>
        <v>0.57692307692307687</v>
      </c>
      <c r="D35" s="15">
        <f>D34/(B34+C34+D34+E34+F34)</f>
        <v>0.38461538461538464</v>
      </c>
      <c r="E35" s="15">
        <f>E34/(B34+C34+D34+E34+F34)</f>
        <v>0</v>
      </c>
      <c r="F35" s="16">
        <f>F34/(B34+C34+D34+E34+F34)</f>
        <v>0</v>
      </c>
      <c r="G35" s="2"/>
      <c r="H35" s="14" t="s">
        <v>21</v>
      </c>
      <c r="I35" s="15">
        <f>I34/(I34+J34+K34+L34+M34)</f>
        <v>7.6923076923076927E-2</v>
      </c>
      <c r="J35" s="15">
        <f>J34/(I34+J34+K34+L34+M34)</f>
        <v>0.38461538461538464</v>
      </c>
      <c r="K35" s="15">
        <f>K34/(I34+J34+K34+L34+M34)</f>
        <v>0.53846153846153844</v>
      </c>
      <c r="L35" s="15">
        <f>L34/(I34+J34+K34+L34+M34)</f>
        <v>0</v>
      </c>
      <c r="M35" s="16">
        <f>M34/(I34+J34+K34+L34+M34)</f>
        <v>0</v>
      </c>
    </row>
    <row r="49" spans="1:13" ht="16.8" thickBot="1" x14ac:dyDescent="0.35"/>
    <row r="50" spans="1:13" ht="18" x14ac:dyDescent="0.3">
      <c r="A50" s="45" t="s">
        <v>1</v>
      </c>
      <c r="B50" s="46"/>
      <c r="C50" s="46"/>
      <c r="D50" s="46"/>
      <c r="E50" s="46"/>
      <c r="F50" s="47"/>
      <c r="G50" s="6"/>
      <c r="H50" s="45" t="s">
        <v>2</v>
      </c>
      <c r="I50" s="46"/>
      <c r="J50" s="46"/>
      <c r="K50" s="46"/>
      <c r="L50" s="46"/>
      <c r="M50" s="47"/>
    </row>
    <row r="51" spans="1:13" x14ac:dyDescent="0.3">
      <c r="A51" s="11"/>
      <c r="B51" s="8" t="s">
        <v>15</v>
      </c>
      <c r="C51" s="8" t="s">
        <v>16</v>
      </c>
      <c r="D51" s="8" t="s">
        <v>17</v>
      </c>
      <c r="E51" s="8" t="s">
        <v>18</v>
      </c>
      <c r="F51" s="12" t="s">
        <v>19</v>
      </c>
      <c r="G51" s="2"/>
      <c r="H51" s="11"/>
      <c r="I51" s="8" t="s">
        <v>15</v>
      </c>
      <c r="J51" s="8" t="s">
        <v>16</v>
      </c>
      <c r="K51" s="8" t="s">
        <v>17</v>
      </c>
      <c r="L51" s="8" t="s">
        <v>18</v>
      </c>
      <c r="M51" s="12" t="s">
        <v>19</v>
      </c>
    </row>
    <row r="52" spans="1:13" x14ac:dyDescent="0.3">
      <c r="A52" s="11" t="s">
        <v>20</v>
      </c>
      <c r="B52" s="7">
        <v>2</v>
      </c>
      <c r="C52" s="7">
        <v>10</v>
      </c>
      <c r="D52" s="7">
        <v>13</v>
      </c>
      <c r="E52" s="7">
        <v>1</v>
      </c>
      <c r="F52" s="17">
        <v>0</v>
      </c>
      <c r="G52" s="2"/>
      <c r="H52" s="11" t="s">
        <v>20</v>
      </c>
      <c r="I52" s="7">
        <v>1</v>
      </c>
      <c r="J52" s="7">
        <v>12</v>
      </c>
      <c r="K52" s="7">
        <v>13</v>
      </c>
      <c r="L52" s="7">
        <v>0</v>
      </c>
      <c r="M52" s="17">
        <v>0</v>
      </c>
    </row>
    <row r="53" spans="1:13" ht="16.8" thickBot="1" x14ac:dyDescent="0.35">
      <c r="A53" s="14" t="s">
        <v>21</v>
      </c>
      <c r="B53" s="15">
        <f>B52/(B52+C52+D52+E52+F52)</f>
        <v>7.6923076923076927E-2</v>
      </c>
      <c r="C53" s="15">
        <f>C52/(B52+C52+D52+E52+F52)</f>
        <v>0.38461538461538464</v>
      </c>
      <c r="D53" s="15">
        <f>D52/(B52+C52+D52+E52+F52)</f>
        <v>0.5</v>
      </c>
      <c r="E53" s="15">
        <f>E52/(B52+C52+D52+E52+F52)</f>
        <v>3.8461538461538464E-2</v>
      </c>
      <c r="F53" s="16">
        <f>F52/(B52+C52+D52+E52+F52)</f>
        <v>0</v>
      </c>
      <c r="G53" s="2"/>
      <c r="H53" s="14" t="s">
        <v>21</v>
      </c>
      <c r="I53" s="15">
        <f>I52/(I52+J52+K52+L52+M52)</f>
        <v>3.8461538461538464E-2</v>
      </c>
      <c r="J53" s="15">
        <f>J52/(I52+J52+K52+L52+M52)</f>
        <v>0.46153846153846156</v>
      </c>
      <c r="K53" s="15">
        <f>K52/(I52+J52+K52+L52+M52)</f>
        <v>0.5</v>
      </c>
      <c r="L53" s="15">
        <f>L52/(I52+J52+K52+L52+M52)</f>
        <v>0</v>
      </c>
      <c r="M53" s="16">
        <f>M52/(I52+J52+K52+L52+M52)</f>
        <v>0</v>
      </c>
    </row>
    <row r="67" spans="1:13" ht="16.8" thickBot="1" x14ac:dyDescent="0.35"/>
    <row r="68" spans="1:13" ht="18" x14ac:dyDescent="0.3">
      <c r="A68" s="45" t="s">
        <v>3</v>
      </c>
      <c r="B68" s="46"/>
      <c r="C68" s="46"/>
      <c r="D68" s="46"/>
      <c r="E68" s="46"/>
      <c r="F68" s="47"/>
      <c r="H68" s="45" t="s">
        <v>4</v>
      </c>
      <c r="I68" s="46"/>
      <c r="J68" s="46"/>
      <c r="K68" s="46"/>
      <c r="L68" s="46"/>
      <c r="M68" s="47"/>
    </row>
    <row r="69" spans="1:13" x14ac:dyDescent="0.3">
      <c r="A69" s="11"/>
      <c r="B69" s="8" t="s">
        <v>15</v>
      </c>
      <c r="C69" s="8" t="s">
        <v>16</v>
      </c>
      <c r="D69" s="8" t="s">
        <v>17</v>
      </c>
      <c r="E69" s="8" t="s">
        <v>18</v>
      </c>
      <c r="F69" s="12" t="s">
        <v>19</v>
      </c>
      <c r="H69" s="11"/>
      <c r="I69" s="8" t="s">
        <v>15</v>
      </c>
      <c r="J69" s="8" t="s">
        <v>16</v>
      </c>
      <c r="K69" s="8" t="s">
        <v>17</v>
      </c>
      <c r="L69" s="8" t="s">
        <v>18</v>
      </c>
      <c r="M69" s="12" t="s">
        <v>19</v>
      </c>
    </row>
    <row r="70" spans="1:13" x14ac:dyDescent="0.3">
      <c r="A70" s="11" t="s">
        <v>20</v>
      </c>
      <c r="B70" s="7">
        <v>2</v>
      </c>
      <c r="C70" s="7">
        <v>10</v>
      </c>
      <c r="D70" s="7">
        <v>14</v>
      </c>
      <c r="E70" s="7">
        <v>0</v>
      </c>
      <c r="F70" s="17">
        <v>0</v>
      </c>
      <c r="H70" s="11" t="s">
        <v>20</v>
      </c>
      <c r="I70" s="7">
        <v>2</v>
      </c>
      <c r="J70" s="7">
        <v>10</v>
      </c>
      <c r="K70" s="7">
        <v>12</v>
      </c>
      <c r="L70" s="7">
        <v>2</v>
      </c>
      <c r="M70" s="17">
        <v>0</v>
      </c>
    </row>
    <row r="71" spans="1:13" ht="16.8" thickBot="1" x14ac:dyDescent="0.35">
      <c r="A71" s="14" t="s">
        <v>21</v>
      </c>
      <c r="B71" s="15">
        <f>B70/(B70+C70+D70+E70+F70)</f>
        <v>7.6923076923076927E-2</v>
      </c>
      <c r="C71" s="15">
        <f>C70/(B70+C70+D70+E70+F70)</f>
        <v>0.38461538461538464</v>
      </c>
      <c r="D71" s="15">
        <f>D70/(B70+C70+D70+E70+F70)</f>
        <v>0.53846153846153844</v>
      </c>
      <c r="E71" s="15">
        <f>E70/(B70+C70+D70+E70+F70)</f>
        <v>0</v>
      </c>
      <c r="F71" s="16">
        <f>F70/(B70+C70+D70+E70+F70)</f>
        <v>0</v>
      </c>
      <c r="H71" s="14" t="s">
        <v>21</v>
      </c>
      <c r="I71" s="15">
        <f>I70/(I70+J70+K70+L70+M70)</f>
        <v>7.6923076923076927E-2</v>
      </c>
      <c r="J71" s="15">
        <f>J70/(I70+J70+K70+L70+M70)</f>
        <v>0.38461538461538464</v>
      </c>
      <c r="K71" s="15">
        <f>K70/(I70+J70+K70+L70+M70)</f>
        <v>0.46153846153846156</v>
      </c>
      <c r="L71" s="15">
        <f>L70/(I70+J70+K70+L70+M70)</f>
        <v>7.6923076923076927E-2</v>
      </c>
      <c r="M71" s="16">
        <f>M70/(I70+J70+K70+L70+M70)</f>
        <v>0</v>
      </c>
    </row>
    <row r="85" spans="1:13" ht="16.8" thickBot="1" x14ac:dyDescent="0.35"/>
    <row r="86" spans="1:13" ht="18" x14ac:dyDescent="0.3">
      <c r="A86" s="45" t="s">
        <v>5</v>
      </c>
      <c r="B86" s="46"/>
      <c r="C86" s="46"/>
      <c r="D86" s="46"/>
      <c r="E86" s="46"/>
      <c r="F86" s="47"/>
      <c r="G86" s="6"/>
      <c r="H86" s="45" t="s">
        <v>22</v>
      </c>
      <c r="I86" s="46"/>
      <c r="J86" s="46"/>
      <c r="K86" s="46"/>
      <c r="L86" s="46"/>
      <c r="M86" s="47"/>
    </row>
    <row r="87" spans="1:13" x14ac:dyDescent="0.3">
      <c r="A87" s="11"/>
      <c r="B87" s="8" t="s">
        <v>15</v>
      </c>
      <c r="C87" s="8" t="s">
        <v>16</v>
      </c>
      <c r="D87" s="8" t="s">
        <v>17</v>
      </c>
      <c r="E87" s="8" t="s">
        <v>18</v>
      </c>
      <c r="F87" s="12" t="s">
        <v>19</v>
      </c>
      <c r="G87" s="2"/>
      <c r="H87" s="11"/>
      <c r="I87" s="8" t="s">
        <v>15</v>
      </c>
      <c r="J87" s="8" t="s">
        <v>16</v>
      </c>
      <c r="K87" s="8" t="s">
        <v>17</v>
      </c>
      <c r="L87" s="8" t="s">
        <v>18</v>
      </c>
      <c r="M87" s="12" t="s">
        <v>19</v>
      </c>
    </row>
    <row r="88" spans="1:13" x14ac:dyDescent="0.3">
      <c r="A88" s="11" t="s">
        <v>20</v>
      </c>
      <c r="B88" s="7">
        <v>2</v>
      </c>
      <c r="C88" s="7">
        <v>9</v>
      </c>
      <c r="D88" s="7">
        <v>14</v>
      </c>
      <c r="E88" s="7">
        <v>0</v>
      </c>
      <c r="F88" s="17">
        <v>1</v>
      </c>
      <c r="G88" s="2"/>
      <c r="H88" s="11" t="s">
        <v>20</v>
      </c>
      <c r="I88" s="7">
        <v>1</v>
      </c>
      <c r="J88" s="7">
        <v>13</v>
      </c>
      <c r="K88" s="7">
        <v>12</v>
      </c>
      <c r="L88" s="7">
        <v>0</v>
      </c>
      <c r="M88" s="17">
        <v>0</v>
      </c>
    </row>
    <row r="89" spans="1:13" ht="16.8" thickBot="1" x14ac:dyDescent="0.35">
      <c r="A89" s="14" t="s">
        <v>21</v>
      </c>
      <c r="B89" s="15">
        <f>B88/(B88+C88+D88+E88+F88)</f>
        <v>7.6923076923076927E-2</v>
      </c>
      <c r="C89" s="15">
        <f>C88/(B88+C88+D88+E88+F88)</f>
        <v>0.34615384615384615</v>
      </c>
      <c r="D89" s="15">
        <f>D88/(B88+C88+D88+E88+F88)</f>
        <v>0.53846153846153844</v>
      </c>
      <c r="E89" s="15">
        <f>E88/(B88+C88+D88+E88+F88)</f>
        <v>0</v>
      </c>
      <c r="F89" s="16">
        <f>F88/(B88+C88+D88+E88+F88)</f>
        <v>3.8461538461538464E-2</v>
      </c>
      <c r="G89" s="2"/>
      <c r="H89" s="14" t="s">
        <v>21</v>
      </c>
      <c r="I89" s="15">
        <f>I88/(I88+J88+K88+L88+M88)</f>
        <v>3.8461538461538464E-2</v>
      </c>
      <c r="J89" s="15">
        <f>J88/(I88+J88+K88+L88+M88)</f>
        <v>0.5</v>
      </c>
      <c r="K89" s="15">
        <f>K88/(I88+J88+K88+L88+M88)</f>
        <v>0.46153846153846156</v>
      </c>
      <c r="L89" s="15">
        <f>L88/(I88+J88+K88+L88+M88)</f>
        <v>0</v>
      </c>
      <c r="M89" s="16">
        <f>M88/(I88+J88+K88+L88+M88)</f>
        <v>0</v>
      </c>
    </row>
    <row r="103" spans="1:13" ht="16.8" thickBot="1" x14ac:dyDescent="0.35"/>
    <row r="104" spans="1:13" ht="18" x14ac:dyDescent="0.3">
      <c r="A104" s="45" t="s">
        <v>6</v>
      </c>
      <c r="B104" s="46"/>
      <c r="C104" s="46"/>
      <c r="D104" s="46"/>
      <c r="E104" s="46"/>
      <c r="F104" s="47"/>
      <c r="G104" s="6"/>
      <c r="H104" s="45" t="s">
        <v>7</v>
      </c>
      <c r="I104" s="46"/>
      <c r="J104" s="46"/>
      <c r="K104" s="46"/>
      <c r="L104" s="46"/>
      <c r="M104" s="47"/>
    </row>
    <row r="105" spans="1:13" x14ac:dyDescent="0.3">
      <c r="A105" s="11"/>
      <c r="B105" s="8" t="s">
        <v>15</v>
      </c>
      <c r="C105" s="8" t="s">
        <v>16</v>
      </c>
      <c r="D105" s="8" t="s">
        <v>17</v>
      </c>
      <c r="E105" s="8" t="s">
        <v>18</v>
      </c>
      <c r="F105" s="12" t="s">
        <v>19</v>
      </c>
      <c r="G105" s="2"/>
      <c r="H105" s="11"/>
      <c r="I105" s="8" t="s">
        <v>15</v>
      </c>
      <c r="J105" s="8" t="s">
        <v>16</v>
      </c>
      <c r="K105" s="8" t="s">
        <v>17</v>
      </c>
      <c r="L105" s="8" t="s">
        <v>18</v>
      </c>
      <c r="M105" s="12" t="s">
        <v>19</v>
      </c>
    </row>
    <row r="106" spans="1:13" x14ac:dyDescent="0.3">
      <c r="A106" s="11" t="s">
        <v>20</v>
      </c>
      <c r="B106" s="7">
        <v>2</v>
      </c>
      <c r="C106" s="7">
        <v>12</v>
      </c>
      <c r="D106" s="7">
        <v>12</v>
      </c>
      <c r="E106" s="7">
        <v>0</v>
      </c>
      <c r="F106" s="17">
        <v>0</v>
      </c>
      <c r="G106" s="2"/>
      <c r="H106" s="11" t="s">
        <v>20</v>
      </c>
      <c r="I106" s="7">
        <v>1</v>
      </c>
      <c r="J106" s="7">
        <v>12</v>
      </c>
      <c r="K106" s="7">
        <v>13</v>
      </c>
      <c r="L106" s="7">
        <v>0</v>
      </c>
      <c r="M106" s="17">
        <v>0</v>
      </c>
    </row>
    <row r="107" spans="1:13" ht="16.8" thickBot="1" x14ac:dyDescent="0.35">
      <c r="A107" s="14" t="s">
        <v>21</v>
      </c>
      <c r="B107" s="15">
        <f>B106/(B106+C106+D106+E106+F106)</f>
        <v>7.6923076923076927E-2</v>
      </c>
      <c r="C107" s="15">
        <f>C106/(B106+C106+D106+E106+F106)</f>
        <v>0.46153846153846156</v>
      </c>
      <c r="D107" s="15">
        <f>D106/(B106+C106+D106+E106+F106)</f>
        <v>0.46153846153846156</v>
      </c>
      <c r="E107" s="15">
        <f>E106/(B106+C106+D106+E106+F106)</f>
        <v>0</v>
      </c>
      <c r="F107" s="16">
        <f>F106/(B106+C106+D106+E106+F106)</f>
        <v>0</v>
      </c>
      <c r="G107" s="2"/>
      <c r="H107" s="14" t="s">
        <v>21</v>
      </c>
      <c r="I107" s="15">
        <f>I106/(I106+J106+K106+L106+M106)</f>
        <v>3.8461538461538464E-2</v>
      </c>
      <c r="J107" s="15">
        <f>J106/(I106+J106+K106+L106+M106)</f>
        <v>0.46153846153846156</v>
      </c>
      <c r="K107" s="15">
        <f>K106/(I106+J106+K106+L106+M106)</f>
        <v>0.5</v>
      </c>
      <c r="L107" s="15">
        <f>L106/(I106+J106+K106+L106+M106)</f>
        <v>0</v>
      </c>
      <c r="M107" s="16">
        <f>M106/(I106+J106+K106+L106+M106)</f>
        <v>0</v>
      </c>
    </row>
    <row r="121" spans="1:13" ht="16.8" thickBot="1" x14ac:dyDescent="0.35"/>
    <row r="122" spans="1:13" ht="18" x14ac:dyDescent="0.3">
      <c r="A122" s="45" t="s">
        <v>8</v>
      </c>
      <c r="B122" s="46"/>
      <c r="C122" s="46"/>
      <c r="D122" s="46"/>
      <c r="E122" s="46"/>
      <c r="F122" s="47"/>
      <c r="G122" s="6"/>
      <c r="H122" s="45" t="s">
        <v>23</v>
      </c>
      <c r="I122" s="46"/>
      <c r="J122" s="46"/>
      <c r="K122" s="46"/>
      <c r="L122" s="46"/>
      <c r="M122" s="47"/>
    </row>
    <row r="123" spans="1:13" x14ac:dyDescent="0.3">
      <c r="A123" s="11"/>
      <c r="B123" s="8" t="s">
        <v>15</v>
      </c>
      <c r="C123" s="8" t="s">
        <v>16</v>
      </c>
      <c r="D123" s="8" t="s">
        <v>17</v>
      </c>
      <c r="E123" s="8" t="s">
        <v>18</v>
      </c>
      <c r="F123" s="12" t="s">
        <v>19</v>
      </c>
      <c r="G123" s="2"/>
      <c r="H123" s="11"/>
      <c r="I123" s="8" t="s">
        <v>15</v>
      </c>
      <c r="J123" s="8" t="s">
        <v>16</v>
      </c>
      <c r="K123" s="8" t="s">
        <v>17</v>
      </c>
      <c r="L123" s="8" t="s">
        <v>18</v>
      </c>
      <c r="M123" s="12" t="s">
        <v>19</v>
      </c>
    </row>
    <row r="124" spans="1:13" x14ac:dyDescent="0.3">
      <c r="A124" s="11" t="s">
        <v>20</v>
      </c>
      <c r="B124" s="7">
        <v>1</v>
      </c>
      <c r="C124" s="7">
        <v>13</v>
      </c>
      <c r="D124" s="7">
        <v>12</v>
      </c>
      <c r="E124" s="7">
        <v>0</v>
      </c>
      <c r="F124" s="17">
        <v>0</v>
      </c>
      <c r="G124" s="2"/>
      <c r="H124" s="11" t="s">
        <v>20</v>
      </c>
      <c r="I124" s="7">
        <v>2</v>
      </c>
      <c r="J124" s="7">
        <v>12</v>
      </c>
      <c r="K124" s="7">
        <v>12</v>
      </c>
      <c r="L124" s="7">
        <v>0</v>
      </c>
      <c r="M124" s="17">
        <v>0</v>
      </c>
    </row>
    <row r="125" spans="1:13" ht="16.8" thickBot="1" x14ac:dyDescent="0.35">
      <c r="A125" s="14" t="s">
        <v>21</v>
      </c>
      <c r="B125" s="15">
        <f>B124/(B124+C124+D124+E124+F124)</f>
        <v>3.8461538461538464E-2</v>
      </c>
      <c r="C125" s="15">
        <f>C124/(B124+C124+D124+E124+F124)</f>
        <v>0.5</v>
      </c>
      <c r="D125" s="15">
        <f>D124/(B124+C124+D124+E124+F124)</f>
        <v>0.46153846153846156</v>
      </c>
      <c r="E125" s="15">
        <f>E124/(B124+C124+D124+E124+F124)</f>
        <v>0</v>
      </c>
      <c r="F125" s="16">
        <f>F124/(B124+C124+D124+E124+F124)</f>
        <v>0</v>
      </c>
      <c r="G125" s="2"/>
      <c r="H125" s="14" t="s">
        <v>21</v>
      </c>
      <c r="I125" s="15">
        <f>I124/(I124+J124+K124+L124+M124)</f>
        <v>7.6923076923076927E-2</v>
      </c>
      <c r="J125" s="15">
        <f>J124/(I124+J124+K124+L124+M124)</f>
        <v>0.46153846153846156</v>
      </c>
      <c r="K125" s="15">
        <f>K124/(I124+J124+K124+L124+M124)</f>
        <v>0.46153846153846156</v>
      </c>
      <c r="L125" s="15">
        <f>L124/(I124+J124+K124+L124+M124)</f>
        <v>0</v>
      </c>
      <c r="M125" s="16">
        <f>M124/(I124+J124+K124+L124+M124)</f>
        <v>0</v>
      </c>
    </row>
    <row r="138" spans="1:13" ht="16.8" thickBot="1" x14ac:dyDescent="0.35"/>
    <row r="139" spans="1:13" ht="18" x14ac:dyDescent="0.3">
      <c r="A139" s="45" t="s">
        <v>9</v>
      </c>
      <c r="B139" s="46"/>
      <c r="C139" s="46"/>
      <c r="D139" s="46"/>
      <c r="E139" s="46"/>
      <c r="F139" s="47"/>
      <c r="G139" s="6"/>
      <c r="H139" s="45" t="s">
        <v>10</v>
      </c>
      <c r="I139" s="46"/>
      <c r="J139" s="46"/>
      <c r="K139" s="46"/>
      <c r="L139" s="46"/>
      <c r="M139" s="47"/>
    </row>
    <row r="140" spans="1:13" x14ac:dyDescent="0.3">
      <c r="A140" s="11"/>
      <c r="B140" s="8" t="s">
        <v>15</v>
      </c>
      <c r="C140" s="8" t="s">
        <v>16</v>
      </c>
      <c r="D140" s="8" t="s">
        <v>17</v>
      </c>
      <c r="E140" s="8" t="s">
        <v>18</v>
      </c>
      <c r="F140" s="12" t="s">
        <v>19</v>
      </c>
      <c r="G140" s="2"/>
      <c r="H140" s="11"/>
      <c r="I140" s="8" t="s">
        <v>15</v>
      </c>
      <c r="J140" s="8" t="s">
        <v>16</v>
      </c>
      <c r="K140" s="8" t="s">
        <v>17</v>
      </c>
      <c r="L140" s="8" t="s">
        <v>18</v>
      </c>
      <c r="M140" s="12" t="s">
        <v>19</v>
      </c>
    </row>
    <row r="141" spans="1:13" x14ac:dyDescent="0.3">
      <c r="A141" s="11" t="s">
        <v>20</v>
      </c>
      <c r="B141" s="7">
        <v>6</v>
      </c>
      <c r="C141" s="7">
        <v>9</v>
      </c>
      <c r="D141" s="7">
        <v>11</v>
      </c>
      <c r="E141" s="7">
        <v>0</v>
      </c>
      <c r="F141" s="17">
        <v>0</v>
      </c>
      <c r="G141" s="2"/>
      <c r="H141" s="11" t="s">
        <v>20</v>
      </c>
      <c r="I141" s="7">
        <v>3</v>
      </c>
      <c r="J141" s="7">
        <v>10</v>
      </c>
      <c r="K141" s="7">
        <v>13</v>
      </c>
      <c r="L141" s="7">
        <v>0</v>
      </c>
      <c r="M141" s="17">
        <v>0</v>
      </c>
    </row>
    <row r="142" spans="1:13" ht="16.8" thickBot="1" x14ac:dyDescent="0.35">
      <c r="A142" s="14" t="s">
        <v>21</v>
      </c>
      <c r="B142" s="15">
        <f>B141/(B141+C141+D141+E141+F141)</f>
        <v>0.23076923076923078</v>
      </c>
      <c r="C142" s="15">
        <f>C141/(B141+C141+D141+E141+F141)</f>
        <v>0.34615384615384615</v>
      </c>
      <c r="D142" s="15">
        <f>D141/(B141+C141+D141+E141+F141)</f>
        <v>0.42307692307692307</v>
      </c>
      <c r="E142" s="15">
        <f>E141/(B141+C141+D141+E141+F141)</f>
        <v>0</v>
      </c>
      <c r="F142" s="16">
        <f>F141/(B141+C141+D141+E141+F141)</f>
        <v>0</v>
      </c>
      <c r="G142" s="2"/>
      <c r="H142" s="14" t="s">
        <v>21</v>
      </c>
      <c r="I142" s="15">
        <f>I141/(I141+J141+K141+L141+M141)</f>
        <v>0.11538461538461539</v>
      </c>
      <c r="J142" s="15">
        <f>J141/(I141+J141+K141+L141+M141)</f>
        <v>0.38461538461538464</v>
      </c>
      <c r="K142" s="15">
        <f>K141/(I141+J141+K141+L141+M141)</f>
        <v>0.5</v>
      </c>
      <c r="L142" s="15">
        <f>L141/(I141+J141+K141+L141+M141)</f>
        <v>0</v>
      </c>
      <c r="M142" s="16">
        <f>M141/(I141+J141+K141+L141+M141)</f>
        <v>0</v>
      </c>
    </row>
  </sheetData>
  <mergeCells count="19">
    <mergeCell ref="A1:H1"/>
    <mergeCell ref="A3:H3"/>
    <mergeCell ref="A4:H4"/>
    <mergeCell ref="A29:H29"/>
    <mergeCell ref="A25:H26"/>
    <mergeCell ref="A32:F32"/>
    <mergeCell ref="H32:M32"/>
    <mergeCell ref="A50:F50"/>
    <mergeCell ref="H50:M50"/>
    <mergeCell ref="A68:F68"/>
    <mergeCell ref="H68:M68"/>
    <mergeCell ref="A139:F139"/>
    <mergeCell ref="H139:M139"/>
    <mergeCell ref="A86:F86"/>
    <mergeCell ref="H86:M86"/>
    <mergeCell ref="A104:F104"/>
    <mergeCell ref="H104:M104"/>
    <mergeCell ref="A122:F122"/>
    <mergeCell ref="H122:M122"/>
  </mergeCells>
  <phoneticPr fontId="1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opLeftCell="A99" workbookViewId="0">
      <selection activeCell="L129" sqref="L129"/>
    </sheetView>
  </sheetViews>
  <sheetFormatPr defaultRowHeight="16.2" x14ac:dyDescent="0.3"/>
  <cols>
    <col min="1" max="1" width="6.88671875" customWidth="1"/>
    <col min="2" max="6" width="8.77734375" customWidth="1"/>
    <col min="7" max="7" width="2.44140625" customWidth="1"/>
    <col min="8" max="8" width="6.88671875" customWidth="1"/>
    <col min="9" max="13" width="8.77734375" customWidth="1"/>
  </cols>
  <sheetData>
    <row r="1" spans="1:13" ht="22.5" customHeight="1" x14ac:dyDescent="0.3">
      <c r="A1" s="45" t="s">
        <v>14</v>
      </c>
      <c r="B1" s="46"/>
      <c r="C1" s="46"/>
      <c r="D1" s="46"/>
      <c r="E1" s="46"/>
      <c r="F1" s="47"/>
      <c r="G1" s="6"/>
      <c r="H1" s="45" t="s">
        <v>0</v>
      </c>
      <c r="I1" s="46"/>
      <c r="J1" s="46"/>
      <c r="K1" s="46"/>
      <c r="L1" s="46"/>
      <c r="M1" s="47"/>
    </row>
    <row r="2" spans="1:13" x14ac:dyDescent="0.3">
      <c r="A2" s="11"/>
      <c r="B2" s="8" t="s">
        <v>15</v>
      </c>
      <c r="C2" s="8" t="s">
        <v>16</v>
      </c>
      <c r="D2" s="8" t="s">
        <v>17</v>
      </c>
      <c r="E2" s="8" t="s">
        <v>18</v>
      </c>
      <c r="F2" s="12" t="s">
        <v>19</v>
      </c>
      <c r="G2" s="2"/>
      <c r="H2" s="11"/>
      <c r="I2" s="8" t="s">
        <v>15</v>
      </c>
      <c r="J2" s="8" t="s">
        <v>16</v>
      </c>
      <c r="K2" s="8" t="s">
        <v>17</v>
      </c>
      <c r="L2" s="8" t="s">
        <v>18</v>
      </c>
      <c r="M2" s="12" t="s">
        <v>19</v>
      </c>
    </row>
    <row r="3" spans="1:13" x14ac:dyDescent="0.3">
      <c r="A3" s="11" t="s">
        <v>20</v>
      </c>
      <c r="B3" s="9">
        <v>1</v>
      </c>
      <c r="C3" s="9">
        <v>15</v>
      </c>
      <c r="D3" s="9">
        <v>10</v>
      </c>
      <c r="E3" s="9">
        <v>0</v>
      </c>
      <c r="F3" s="13">
        <v>0</v>
      </c>
      <c r="G3" s="2"/>
      <c r="H3" s="11" t="s">
        <v>20</v>
      </c>
      <c r="I3" s="9">
        <v>2</v>
      </c>
      <c r="J3" s="9">
        <v>10</v>
      </c>
      <c r="K3" s="9">
        <v>14</v>
      </c>
      <c r="L3" s="9">
        <v>0</v>
      </c>
      <c r="M3" s="13">
        <v>0</v>
      </c>
    </row>
    <row r="4" spans="1:13" ht="16.8" thickBot="1" x14ac:dyDescent="0.35">
      <c r="A4" s="14" t="s">
        <v>21</v>
      </c>
      <c r="B4" s="15">
        <f>B3/(B3+C3+D3+E3+F3)</f>
        <v>3.8461538461538464E-2</v>
      </c>
      <c r="C4" s="15">
        <f>C3/(B3+C3+D3+E3+F3)</f>
        <v>0.57692307692307687</v>
      </c>
      <c r="D4" s="15">
        <f>D3/(B3+C3+D3+E3+F3)</f>
        <v>0.38461538461538464</v>
      </c>
      <c r="E4" s="15">
        <f>E3/(B3+C3+D3+E3+F3)</f>
        <v>0</v>
      </c>
      <c r="F4" s="16">
        <f>F3/(B3+C3+D3+E3+F3)</f>
        <v>0</v>
      </c>
      <c r="G4" s="2"/>
      <c r="H4" s="14" t="s">
        <v>21</v>
      </c>
      <c r="I4" s="15">
        <f>I3/(I3+J3+K3+L3+M3)</f>
        <v>7.6923076923076927E-2</v>
      </c>
      <c r="J4" s="15">
        <f>J3/(I3+J3+K3+L3+M3)</f>
        <v>0.38461538461538464</v>
      </c>
      <c r="K4" s="15">
        <f>K3/(I3+J3+K3+L3+M3)</f>
        <v>0.53846153846153844</v>
      </c>
      <c r="L4" s="15">
        <f>L3/(I3+J3+K3+L3+M3)</f>
        <v>0</v>
      </c>
      <c r="M4" s="16">
        <f>M3/(I3+J3+K3+L3+M3)</f>
        <v>0</v>
      </c>
    </row>
    <row r="18" spans="1:13" ht="16.8" thickBot="1" x14ac:dyDescent="0.35"/>
    <row r="19" spans="1:13" s="10" customFormat="1" ht="22.5" customHeight="1" x14ac:dyDescent="0.3">
      <c r="A19" s="45" t="s">
        <v>1</v>
      </c>
      <c r="B19" s="46"/>
      <c r="C19" s="46"/>
      <c r="D19" s="46"/>
      <c r="E19" s="46"/>
      <c r="F19" s="47"/>
      <c r="G19" s="6"/>
      <c r="H19" s="45" t="s">
        <v>2</v>
      </c>
      <c r="I19" s="46"/>
      <c r="J19" s="46"/>
      <c r="K19" s="46"/>
      <c r="L19" s="46"/>
      <c r="M19" s="47"/>
    </row>
    <row r="20" spans="1:13" x14ac:dyDescent="0.3">
      <c r="A20" s="11"/>
      <c r="B20" s="8" t="s">
        <v>15</v>
      </c>
      <c r="C20" s="8" t="s">
        <v>16</v>
      </c>
      <c r="D20" s="8" t="s">
        <v>17</v>
      </c>
      <c r="E20" s="8" t="s">
        <v>18</v>
      </c>
      <c r="F20" s="12" t="s">
        <v>19</v>
      </c>
      <c r="G20" s="2"/>
      <c r="H20" s="11"/>
      <c r="I20" s="8" t="s">
        <v>15</v>
      </c>
      <c r="J20" s="8" t="s">
        <v>16</v>
      </c>
      <c r="K20" s="8" t="s">
        <v>17</v>
      </c>
      <c r="L20" s="8" t="s">
        <v>18</v>
      </c>
      <c r="M20" s="12" t="s">
        <v>19</v>
      </c>
    </row>
    <row r="21" spans="1:13" x14ac:dyDescent="0.3">
      <c r="A21" s="11" t="s">
        <v>20</v>
      </c>
      <c r="B21" s="7">
        <v>2</v>
      </c>
      <c r="C21" s="7">
        <v>10</v>
      </c>
      <c r="D21" s="7">
        <v>13</v>
      </c>
      <c r="E21" s="7">
        <v>1</v>
      </c>
      <c r="F21" s="17">
        <v>0</v>
      </c>
      <c r="G21" s="2"/>
      <c r="H21" s="11" t="s">
        <v>20</v>
      </c>
      <c r="I21" s="7">
        <v>1</v>
      </c>
      <c r="J21" s="7">
        <v>12</v>
      </c>
      <c r="K21" s="7">
        <v>13</v>
      </c>
      <c r="L21" s="7">
        <v>0</v>
      </c>
      <c r="M21" s="17">
        <v>0</v>
      </c>
    </row>
    <row r="22" spans="1:13" ht="16.8" thickBot="1" x14ac:dyDescent="0.35">
      <c r="A22" s="14" t="s">
        <v>21</v>
      </c>
      <c r="B22" s="15">
        <f>B21/(B21+C21+D21+E21+F21)</f>
        <v>7.6923076923076927E-2</v>
      </c>
      <c r="C22" s="15">
        <f>C21/(B21+C21+D21+E21+F21)</f>
        <v>0.38461538461538464</v>
      </c>
      <c r="D22" s="15">
        <f>D21/(B21+C21+D21+E21+F21)</f>
        <v>0.5</v>
      </c>
      <c r="E22" s="15">
        <f>E21/(B21+C21+D21+E21+F21)</f>
        <v>3.8461538461538464E-2</v>
      </c>
      <c r="F22" s="16">
        <f>F21/(B21+C21+D21+E21+F21)</f>
        <v>0</v>
      </c>
      <c r="G22" s="2"/>
      <c r="H22" s="14" t="s">
        <v>21</v>
      </c>
      <c r="I22" s="15">
        <f>I21/(I21+J21+K21+L21+M21)</f>
        <v>3.8461538461538464E-2</v>
      </c>
      <c r="J22" s="15">
        <f>J21/(I21+J21+K21+L21+M21)</f>
        <v>0.46153846153846156</v>
      </c>
      <c r="K22" s="15">
        <f>K21/(I21+J21+K21+L21+M21)</f>
        <v>0.5</v>
      </c>
      <c r="L22" s="15">
        <f>L21/(I21+J21+K21+L21+M21)</f>
        <v>0</v>
      </c>
      <c r="M22" s="16">
        <f>M21/(I21+J21+K21+L21+M21)</f>
        <v>0</v>
      </c>
    </row>
    <row r="36" spans="1:13" ht="16.8" thickBot="1" x14ac:dyDescent="0.35"/>
    <row r="37" spans="1:13" ht="22.5" customHeight="1" x14ac:dyDescent="0.3">
      <c r="A37" s="45" t="s">
        <v>3</v>
      </c>
      <c r="B37" s="46"/>
      <c r="C37" s="46"/>
      <c r="D37" s="46"/>
      <c r="E37" s="46"/>
      <c r="F37" s="47"/>
      <c r="H37" s="45" t="s">
        <v>4</v>
      </c>
      <c r="I37" s="46"/>
      <c r="J37" s="46"/>
      <c r="K37" s="46"/>
      <c r="L37" s="46"/>
      <c r="M37" s="47"/>
    </row>
    <row r="38" spans="1:13" x14ac:dyDescent="0.3">
      <c r="A38" s="11"/>
      <c r="B38" s="8" t="s">
        <v>15</v>
      </c>
      <c r="C38" s="8" t="s">
        <v>16</v>
      </c>
      <c r="D38" s="8" t="s">
        <v>17</v>
      </c>
      <c r="E38" s="8" t="s">
        <v>18</v>
      </c>
      <c r="F38" s="12" t="s">
        <v>19</v>
      </c>
      <c r="H38" s="11"/>
      <c r="I38" s="8" t="s">
        <v>15</v>
      </c>
      <c r="J38" s="8" t="s">
        <v>16</v>
      </c>
      <c r="K38" s="8" t="s">
        <v>17</v>
      </c>
      <c r="L38" s="8" t="s">
        <v>18</v>
      </c>
      <c r="M38" s="12" t="s">
        <v>19</v>
      </c>
    </row>
    <row r="39" spans="1:13" x14ac:dyDescent="0.3">
      <c r="A39" s="11" t="s">
        <v>20</v>
      </c>
      <c r="B39" s="7">
        <v>2</v>
      </c>
      <c r="C39" s="7">
        <v>10</v>
      </c>
      <c r="D39" s="7">
        <v>14</v>
      </c>
      <c r="E39" s="7">
        <v>0</v>
      </c>
      <c r="F39" s="17">
        <v>0</v>
      </c>
      <c r="H39" s="11" t="s">
        <v>20</v>
      </c>
      <c r="I39" s="7">
        <v>2</v>
      </c>
      <c r="J39" s="7">
        <v>10</v>
      </c>
      <c r="K39" s="7">
        <v>12</v>
      </c>
      <c r="L39" s="7">
        <v>2</v>
      </c>
      <c r="M39" s="17">
        <v>0</v>
      </c>
    </row>
    <row r="40" spans="1:13" ht="16.8" thickBot="1" x14ac:dyDescent="0.35">
      <c r="A40" s="14" t="s">
        <v>21</v>
      </c>
      <c r="B40" s="15">
        <f>B39/(B39+C39+D39+E39+F39)</f>
        <v>7.6923076923076927E-2</v>
      </c>
      <c r="C40" s="15">
        <f>C39/(B39+C39+D39+E39+F39)</f>
        <v>0.38461538461538464</v>
      </c>
      <c r="D40" s="15">
        <f>D39/(B39+C39+D39+E39+F39)</f>
        <v>0.53846153846153844</v>
      </c>
      <c r="E40" s="15">
        <f>E39/(B39+C39+D39+E39+F39)</f>
        <v>0</v>
      </c>
      <c r="F40" s="16">
        <f>F39/(B39+C39+D39+E39+F39)</f>
        <v>0</v>
      </c>
      <c r="H40" s="14" t="s">
        <v>21</v>
      </c>
      <c r="I40" s="15">
        <f>I39/(I39+J39+K39+L39+M39)</f>
        <v>7.6923076923076927E-2</v>
      </c>
      <c r="J40" s="15">
        <f>J39/(I39+J39+K39+L39+M39)</f>
        <v>0.38461538461538464</v>
      </c>
      <c r="K40" s="15">
        <f>K39/(I39+J39+K39+L39+M39)</f>
        <v>0.46153846153846156</v>
      </c>
      <c r="L40" s="15">
        <f>L39/(I39+J39+K39+L39+M39)</f>
        <v>7.6923076923076927E-2</v>
      </c>
      <c r="M40" s="16">
        <f>M39/(I39+J39+K39+L39+M39)</f>
        <v>0</v>
      </c>
    </row>
    <row r="54" spans="1:13" ht="16.8" thickBot="1" x14ac:dyDescent="0.35"/>
    <row r="55" spans="1:13" ht="22.5" customHeight="1" x14ac:dyDescent="0.3">
      <c r="A55" s="45" t="s">
        <v>5</v>
      </c>
      <c r="B55" s="46"/>
      <c r="C55" s="46"/>
      <c r="D55" s="46"/>
      <c r="E55" s="46"/>
      <c r="F55" s="47"/>
      <c r="G55" s="6"/>
      <c r="H55" s="45" t="s">
        <v>22</v>
      </c>
      <c r="I55" s="46"/>
      <c r="J55" s="46"/>
      <c r="K55" s="46"/>
      <c r="L55" s="46"/>
      <c r="M55" s="47"/>
    </row>
    <row r="56" spans="1:13" x14ac:dyDescent="0.3">
      <c r="A56" s="11"/>
      <c r="B56" s="8" t="s">
        <v>15</v>
      </c>
      <c r="C56" s="8" t="s">
        <v>16</v>
      </c>
      <c r="D56" s="8" t="s">
        <v>17</v>
      </c>
      <c r="E56" s="8" t="s">
        <v>18</v>
      </c>
      <c r="F56" s="12" t="s">
        <v>19</v>
      </c>
      <c r="G56" s="2"/>
      <c r="H56" s="11"/>
      <c r="I56" s="8" t="s">
        <v>15</v>
      </c>
      <c r="J56" s="8" t="s">
        <v>16</v>
      </c>
      <c r="K56" s="8" t="s">
        <v>17</v>
      </c>
      <c r="L56" s="8" t="s">
        <v>18</v>
      </c>
      <c r="M56" s="12" t="s">
        <v>19</v>
      </c>
    </row>
    <row r="57" spans="1:13" x14ac:dyDescent="0.3">
      <c r="A57" s="11" t="s">
        <v>20</v>
      </c>
      <c r="B57" s="7">
        <v>2</v>
      </c>
      <c r="C57" s="7">
        <v>9</v>
      </c>
      <c r="D57" s="7">
        <v>14</v>
      </c>
      <c r="E57" s="7">
        <v>0</v>
      </c>
      <c r="F57" s="17">
        <v>1</v>
      </c>
      <c r="G57" s="2"/>
      <c r="H57" s="11" t="s">
        <v>20</v>
      </c>
      <c r="I57" s="7">
        <v>1</v>
      </c>
      <c r="J57" s="7">
        <v>13</v>
      </c>
      <c r="K57" s="7">
        <v>12</v>
      </c>
      <c r="L57" s="7">
        <v>0</v>
      </c>
      <c r="M57" s="17">
        <v>0</v>
      </c>
    </row>
    <row r="58" spans="1:13" ht="16.8" thickBot="1" x14ac:dyDescent="0.35">
      <c r="A58" s="14" t="s">
        <v>21</v>
      </c>
      <c r="B58" s="15">
        <f>B57/(B57+C57+D57+E57+F57)</f>
        <v>7.6923076923076927E-2</v>
      </c>
      <c r="C58" s="15">
        <f>C57/(B57+C57+D57+E57+F57)</f>
        <v>0.34615384615384615</v>
      </c>
      <c r="D58" s="15">
        <f>D57/(B57+C57+D57+E57+F57)</f>
        <v>0.53846153846153844</v>
      </c>
      <c r="E58" s="15">
        <f>E57/(B57+C57+D57+E57+F57)</f>
        <v>0</v>
      </c>
      <c r="F58" s="16">
        <f>F57/(B57+C57+D57+E57+F57)</f>
        <v>3.8461538461538464E-2</v>
      </c>
      <c r="G58" s="2"/>
      <c r="H58" s="14" t="s">
        <v>21</v>
      </c>
      <c r="I58" s="15">
        <f>I57/(I57+J57+K57+L57+M57)</f>
        <v>3.8461538461538464E-2</v>
      </c>
      <c r="J58" s="15">
        <f>J57/(I57+J57+K57+L57+M57)</f>
        <v>0.5</v>
      </c>
      <c r="K58" s="15">
        <f>K57/(I57+J57+K57+L57+M57)</f>
        <v>0.46153846153846156</v>
      </c>
      <c r="L58" s="15">
        <f>L57/(I57+J57+K57+L57+M57)</f>
        <v>0</v>
      </c>
      <c r="M58" s="16">
        <f>M57/(I57+J57+K57+L57+M57)</f>
        <v>0</v>
      </c>
    </row>
    <row r="72" spans="1:13" ht="16.8" thickBot="1" x14ac:dyDescent="0.35"/>
    <row r="73" spans="1:13" ht="22.5" customHeight="1" x14ac:dyDescent="0.3">
      <c r="A73" s="45" t="s">
        <v>6</v>
      </c>
      <c r="B73" s="46"/>
      <c r="C73" s="46"/>
      <c r="D73" s="46"/>
      <c r="E73" s="46"/>
      <c r="F73" s="47"/>
      <c r="G73" s="6"/>
      <c r="H73" s="45" t="s">
        <v>7</v>
      </c>
      <c r="I73" s="46"/>
      <c r="J73" s="46"/>
      <c r="K73" s="46"/>
      <c r="L73" s="46"/>
      <c r="M73" s="47"/>
    </row>
    <row r="74" spans="1:13" x14ac:dyDescent="0.3">
      <c r="A74" s="11"/>
      <c r="B74" s="8" t="s">
        <v>15</v>
      </c>
      <c r="C74" s="8" t="s">
        <v>16</v>
      </c>
      <c r="D74" s="8" t="s">
        <v>17</v>
      </c>
      <c r="E74" s="8" t="s">
        <v>18</v>
      </c>
      <c r="F74" s="12" t="s">
        <v>19</v>
      </c>
      <c r="G74" s="2"/>
      <c r="H74" s="11"/>
      <c r="I74" s="8" t="s">
        <v>15</v>
      </c>
      <c r="J74" s="8" t="s">
        <v>16</v>
      </c>
      <c r="K74" s="8" t="s">
        <v>17</v>
      </c>
      <c r="L74" s="8" t="s">
        <v>18</v>
      </c>
      <c r="M74" s="12" t="s">
        <v>19</v>
      </c>
    </row>
    <row r="75" spans="1:13" x14ac:dyDescent="0.3">
      <c r="A75" s="11" t="s">
        <v>20</v>
      </c>
      <c r="B75" s="7">
        <v>2</v>
      </c>
      <c r="C75" s="7">
        <v>12</v>
      </c>
      <c r="D75" s="7">
        <v>12</v>
      </c>
      <c r="E75" s="7">
        <v>0</v>
      </c>
      <c r="F75" s="17">
        <v>0</v>
      </c>
      <c r="G75" s="2"/>
      <c r="H75" s="11" t="s">
        <v>20</v>
      </c>
      <c r="I75" s="7">
        <v>1</v>
      </c>
      <c r="J75" s="7">
        <v>12</v>
      </c>
      <c r="K75" s="7">
        <v>13</v>
      </c>
      <c r="L75" s="7">
        <v>0</v>
      </c>
      <c r="M75" s="17">
        <v>0</v>
      </c>
    </row>
    <row r="76" spans="1:13" ht="16.8" thickBot="1" x14ac:dyDescent="0.35">
      <c r="A76" s="14" t="s">
        <v>21</v>
      </c>
      <c r="B76" s="15">
        <f>B75/(B75+C75+D75+E75+F75)</f>
        <v>7.6923076923076927E-2</v>
      </c>
      <c r="C76" s="15">
        <f>C75/(B75+C75+D75+E75+F75)</f>
        <v>0.46153846153846156</v>
      </c>
      <c r="D76" s="15">
        <f>D75/(B75+C75+D75+E75+F75)</f>
        <v>0.46153846153846156</v>
      </c>
      <c r="E76" s="15">
        <f>E75/(B75+C75+D75+E75+F75)</f>
        <v>0</v>
      </c>
      <c r="F76" s="16">
        <f>F75/(B75+C75+D75+E75+F75)</f>
        <v>0</v>
      </c>
      <c r="G76" s="2"/>
      <c r="H76" s="14" t="s">
        <v>21</v>
      </c>
      <c r="I76" s="15">
        <f>I75/(I75+J75+K75+L75+M75)</f>
        <v>3.8461538461538464E-2</v>
      </c>
      <c r="J76" s="15">
        <f>J75/(I75+J75+K75+L75+M75)</f>
        <v>0.46153846153846156</v>
      </c>
      <c r="K76" s="15">
        <f>K75/(I75+J75+K75+L75+M75)</f>
        <v>0.5</v>
      </c>
      <c r="L76" s="15">
        <f>L75/(I75+J75+K75+L75+M75)</f>
        <v>0</v>
      </c>
      <c r="M76" s="16">
        <f>M75/(I75+J75+K75+L75+M75)</f>
        <v>0</v>
      </c>
    </row>
    <row r="90" spans="1:13" ht="16.8" thickBot="1" x14ac:dyDescent="0.35"/>
    <row r="91" spans="1:13" ht="22.5" customHeight="1" x14ac:dyDescent="0.3">
      <c r="A91" s="45" t="s">
        <v>8</v>
      </c>
      <c r="B91" s="46"/>
      <c r="C91" s="46"/>
      <c r="D91" s="46"/>
      <c r="E91" s="46"/>
      <c r="F91" s="47"/>
      <c r="G91" s="6"/>
      <c r="H91" s="45" t="s">
        <v>23</v>
      </c>
      <c r="I91" s="46"/>
      <c r="J91" s="46"/>
      <c r="K91" s="46"/>
      <c r="L91" s="46"/>
      <c r="M91" s="47"/>
    </row>
    <row r="92" spans="1:13" x14ac:dyDescent="0.3">
      <c r="A92" s="11"/>
      <c r="B92" s="8" t="s">
        <v>15</v>
      </c>
      <c r="C92" s="8" t="s">
        <v>16</v>
      </c>
      <c r="D92" s="8" t="s">
        <v>17</v>
      </c>
      <c r="E92" s="8" t="s">
        <v>18</v>
      </c>
      <c r="F92" s="12" t="s">
        <v>19</v>
      </c>
      <c r="G92" s="2"/>
      <c r="H92" s="11"/>
      <c r="I92" s="8" t="s">
        <v>15</v>
      </c>
      <c r="J92" s="8" t="s">
        <v>16</v>
      </c>
      <c r="K92" s="8" t="s">
        <v>17</v>
      </c>
      <c r="L92" s="8" t="s">
        <v>18</v>
      </c>
      <c r="M92" s="12" t="s">
        <v>19</v>
      </c>
    </row>
    <row r="93" spans="1:13" x14ac:dyDescent="0.3">
      <c r="A93" s="11" t="s">
        <v>20</v>
      </c>
      <c r="B93" s="7">
        <v>1</v>
      </c>
      <c r="C93" s="7">
        <v>13</v>
      </c>
      <c r="D93" s="7">
        <v>12</v>
      </c>
      <c r="E93" s="7">
        <v>0</v>
      </c>
      <c r="F93" s="17">
        <v>0</v>
      </c>
      <c r="G93" s="2"/>
      <c r="H93" s="11" t="s">
        <v>20</v>
      </c>
      <c r="I93" s="7">
        <v>2</v>
      </c>
      <c r="J93" s="7">
        <v>12</v>
      </c>
      <c r="K93" s="7">
        <v>12</v>
      </c>
      <c r="L93" s="7">
        <v>0</v>
      </c>
      <c r="M93" s="17">
        <v>0</v>
      </c>
    </row>
    <row r="94" spans="1:13" ht="16.8" thickBot="1" x14ac:dyDescent="0.35">
      <c r="A94" s="14" t="s">
        <v>21</v>
      </c>
      <c r="B94" s="15">
        <f>B93/(B93+C93+D93+E93+F93)</f>
        <v>3.8461538461538464E-2</v>
      </c>
      <c r="C94" s="15">
        <f>C93/(B93+C93+D93+E93+F93)</f>
        <v>0.5</v>
      </c>
      <c r="D94" s="15">
        <f>D93/(B93+C93+D93+E93+F93)</f>
        <v>0.46153846153846156</v>
      </c>
      <c r="E94" s="15">
        <f>E93/(B93+C93+D93+E93+F93)</f>
        <v>0</v>
      </c>
      <c r="F94" s="16">
        <f>F93/(B93+C93+D93+E93+F93)</f>
        <v>0</v>
      </c>
      <c r="G94" s="2"/>
      <c r="H94" s="14" t="s">
        <v>21</v>
      </c>
      <c r="I94" s="15">
        <f>I93/(I93+J93+K93+L93+M93)</f>
        <v>7.6923076923076927E-2</v>
      </c>
      <c r="J94" s="15">
        <f>J93/(I93+J93+K93+L93+M93)</f>
        <v>0.46153846153846156</v>
      </c>
      <c r="K94" s="15">
        <f>K93/(I93+J93+K93+L93+M93)</f>
        <v>0.46153846153846156</v>
      </c>
      <c r="L94" s="15">
        <f>L93/(I93+J93+K93+L93+M93)</f>
        <v>0</v>
      </c>
      <c r="M94" s="16">
        <f>M93/(I93+J93+K93+L93+M93)</f>
        <v>0</v>
      </c>
    </row>
    <row r="107" spans="1:13" ht="16.8" thickBot="1" x14ac:dyDescent="0.35"/>
    <row r="108" spans="1:13" ht="22.5" customHeight="1" x14ac:dyDescent="0.3">
      <c r="A108" s="45" t="s">
        <v>9</v>
      </c>
      <c r="B108" s="46"/>
      <c r="C108" s="46"/>
      <c r="D108" s="46"/>
      <c r="E108" s="46"/>
      <c r="F108" s="47"/>
      <c r="G108" s="6"/>
      <c r="H108" s="45" t="s">
        <v>10</v>
      </c>
      <c r="I108" s="46"/>
      <c r="J108" s="46"/>
      <c r="K108" s="46"/>
      <c r="L108" s="46"/>
      <c r="M108" s="47"/>
    </row>
    <row r="109" spans="1:13" x14ac:dyDescent="0.3">
      <c r="A109" s="11"/>
      <c r="B109" s="8" t="s">
        <v>15</v>
      </c>
      <c r="C109" s="8" t="s">
        <v>16</v>
      </c>
      <c r="D109" s="8" t="s">
        <v>17</v>
      </c>
      <c r="E109" s="8" t="s">
        <v>18</v>
      </c>
      <c r="F109" s="12" t="s">
        <v>19</v>
      </c>
      <c r="G109" s="2"/>
      <c r="H109" s="11"/>
      <c r="I109" s="8" t="s">
        <v>15</v>
      </c>
      <c r="J109" s="8" t="s">
        <v>16</v>
      </c>
      <c r="K109" s="8" t="s">
        <v>17</v>
      </c>
      <c r="L109" s="8" t="s">
        <v>18</v>
      </c>
      <c r="M109" s="12" t="s">
        <v>19</v>
      </c>
    </row>
    <row r="110" spans="1:13" x14ac:dyDescent="0.3">
      <c r="A110" s="11" t="s">
        <v>20</v>
      </c>
      <c r="B110" s="7">
        <v>6</v>
      </c>
      <c r="C110" s="7">
        <v>9</v>
      </c>
      <c r="D110" s="7">
        <v>11</v>
      </c>
      <c r="E110" s="7">
        <v>0</v>
      </c>
      <c r="F110" s="17">
        <v>0</v>
      </c>
      <c r="G110" s="2"/>
      <c r="H110" s="11" t="s">
        <v>20</v>
      </c>
      <c r="I110" s="7">
        <v>3</v>
      </c>
      <c r="J110" s="7">
        <v>10</v>
      </c>
      <c r="K110" s="7">
        <v>13</v>
      </c>
      <c r="L110" s="7">
        <v>0</v>
      </c>
      <c r="M110" s="17">
        <v>0</v>
      </c>
    </row>
    <row r="111" spans="1:13" ht="16.8" thickBot="1" x14ac:dyDescent="0.35">
      <c r="A111" s="14" t="s">
        <v>21</v>
      </c>
      <c r="B111" s="15">
        <f>B110/(B110+C110+D110+E110+F110)</f>
        <v>0.23076923076923078</v>
      </c>
      <c r="C111" s="15">
        <f>C110/(B110+C110+D110+E110+F110)</f>
        <v>0.34615384615384615</v>
      </c>
      <c r="D111" s="15">
        <f>D110/(B110+C110+D110+E110+F110)</f>
        <v>0.42307692307692307</v>
      </c>
      <c r="E111" s="15">
        <f>E110/(B110+C110+D110+E110+F110)</f>
        <v>0</v>
      </c>
      <c r="F111" s="16">
        <f>F110/(B110+C110+D110+E110+F110)</f>
        <v>0</v>
      </c>
      <c r="G111" s="2"/>
      <c r="H111" s="14" t="s">
        <v>21</v>
      </c>
      <c r="I111" s="15">
        <f>I110/(I110+J110+K110+L110+M110)</f>
        <v>0.11538461538461539</v>
      </c>
      <c r="J111" s="15">
        <f>J110/(I110+J110+K110+L110+M110)</f>
        <v>0.38461538461538464</v>
      </c>
      <c r="K111" s="15">
        <f>K110/(I110+J110+K110+L110+M110)</f>
        <v>0.5</v>
      </c>
      <c r="L111" s="15">
        <f>L110/(I110+J110+K110+L110+M110)</f>
        <v>0</v>
      </c>
      <c r="M111" s="16">
        <f>M110/(I110+J110+K110+L110+M110)</f>
        <v>0</v>
      </c>
    </row>
  </sheetData>
  <mergeCells count="14">
    <mergeCell ref="A1:F1"/>
    <mergeCell ref="H1:M1"/>
    <mergeCell ref="A19:F19"/>
    <mergeCell ref="H19:M19"/>
    <mergeCell ref="A37:F37"/>
    <mergeCell ref="H37:M37"/>
    <mergeCell ref="A108:F108"/>
    <mergeCell ref="H108:M108"/>
    <mergeCell ref="A55:F55"/>
    <mergeCell ref="H55:M55"/>
    <mergeCell ref="A73:F73"/>
    <mergeCell ref="H73:M73"/>
    <mergeCell ref="A91:F91"/>
    <mergeCell ref="H91:M91"/>
  </mergeCells>
  <phoneticPr fontId="1" type="noConversion"/>
  <printOptions horizontalCentered="1"/>
  <pageMargins left="0.62992125984251968" right="0.62992125984251968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3"/>
  <sheetViews>
    <sheetView topLeftCell="E13" workbookViewId="0">
      <selection activeCell="E23" sqref="E23"/>
    </sheetView>
  </sheetViews>
  <sheetFormatPr defaultRowHeight="16.2" x14ac:dyDescent="0.3"/>
  <cols>
    <col min="2" max="2" width="10.44140625" customWidth="1"/>
    <col min="3" max="3" width="11.77734375" customWidth="1"/>
  </cols>
  <sheetData>
    <row r="1" spans="1:146" s="33" customFormat="1" x14ac:dyDescent="0.3">
      <c r="C1" s="40" t="s">
        <v>50</v>
      </c>
      <c r="D1" s="40" t="s">
        <v>51</v>
      </c>
      <c r="E1" s="40" t="s">
        <v>52</v>
      </c>
      <c r="F1" s="40" t="s">
        <v>53</v>
      </c>
      <c r="G1" s="40" t="s">
        <v>54</v>
      </c>
    </row>
    <row r="2" spans="1:146" s="34" customFormat="1" x14ac:dyDescent="0.3">
      <c r="A2" s="37"/>
      <c r="B2" s="35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5">
        <v>31</v>
      </c>
      <c r="AG2" s="35">
        <v>32</v>
      </c>
      <c r="AH2" s="35">
        <v>33</v>
      </c>
      <c r="AI2" s="35">
        <v>34</v>
      </c>
      <c r="AJ2" s="35">
        <v>35</v>
      </c>
      <c r="AK2" s="35">
        <v>36</v>
      </c>
      <c r="AL2" s="35">
        <v>37</v>
      </c>
      <c r="AM2" s="35">
        <v>38</v>
      </c>
      <c r="AN2" s="35">
        <v>39</v>
      </c>
      <c r="AO2" s="35">
        <v>40</v>
      </c>
      <c r="AP2" s="35">
        <v>41</v>
      </c>
      <c r="AQ2" s="35">
        <v>42</v>
      </c>
      <c r="AR2" s="35">
        <v>43</v>
      </c>
      <c r="AS2" s="35">
        <v>44</v>
      </c>
      <c r="AT2" s="35">
        <v>45</v>
      </c>
      <c r="AU2" s="35">
        <v>46</v>
      </c>
      <c r="AV2" s="35">
        <v>47</v>
      </c>
      <c r="AW2" s="35">
        <v>48</v>
      </c>
      <c r="AX2" s="35">
        <v>49</v>
      </c>
      <c r="AY2" s="35">
        <v>50</v>
      </c>
      <c r="AZ2" s="35">
        <v>51</v>
      </c>
      <c r="BA2" s="35">
        <v>52</v>
      </c>
      <c r="BB2" s="35">
        <v>53</v>
      </c>
      <c r="BC2" s="35">
        <v>54</v>
      </c>
      <c r="BD2" s="35">
        <v>55</v>
      </c>
      <c r="BE2" s="35">
        <v>56</v>
      </c>
      <c r="BF2" s="35">
        <v>57</v>
      </c>
      <c r="BG2" s="35">
        <v>58</v>
      </c>
      <c r="BH2" s="35">
        <v>59</v>
      </c>
      <c r="BI2" s="35">
        <v>60</v>
      </c>
      <c r="BJ2" s="35">
        <v>61</v>
      </c>
      <c r="BK2" s="35">
        <v>62</v>
      </c>
      <c r="BL2" s="35">
        <v>63</v>
      </c>
      <c r="BM2" s="35">
        <v>64</v>
      </c>
      <c r="BN2" s="35">
        <v>65</v>
      </c>
      <c r="BO2" s="35">
        <v>66</v>
      </c>
      <c r="BP2" s="35">
        <v>67</v>
      </c>
      <c r="BQ2" s="35">
        <v>68</v>
      </c>
      <c r="BR2" s="35">
        <v>69</v>
      </c>
      <c r="BS2" s="35">
        <v>70</v>
      </c>
      <c r="BT2" s="35">
        <v>71</v>
      </c>
      <c r="BU2" s="35">
        <v>72</v>
      </c>
      <c r="BV2" s="35">
        <v>73</v>
      </c>
      <c r="BW2" s="35">
        <v>74</v>
      </c>
      <c r="BX2" s="35">
        <v>75</v>
      </c>
      <c r="BY2" s="35">
        <v>76</v>
      </c>
      <c r="BZ2" s="35">
        <v>77</v>
      </c>
      <c r="CA2" s="35">
        <v>78</v>
      </c>
      <c r="CB2" s="35">
        <v>79</v>
      </c>
      <c r="CC2" s="35">
        <v>80</v>
      </c>
      <c r="CD2" s="35">
        <v>81</v>
      </c>
      <c r="CE2" s="35">
        <v>82</v>
      </c>
      <c r="CF2" s="35">
        <v>83</v>
      </c>
      <c r="CG2" s="35">
        <v>84</v>
      </c>
      <c r="CH2" s="35">
        <v>85</v>
      </c>
      <c r="CI2" s="35">
        <v>86</v>
      </c>
      <c r="CJ2" s="35">
        <v>87</v>
      </c>
      <c r="CK2" s="35">
        <v>88</v>
      </c>
      <c r="CL2" s="35">
        <v>89</v>
      </c>
      <c r="CM2" s="35">
        <v>90</v>
      </c>
      <c r="CN2" s="35">
        <v>91</v>
      </c>
      <c r="CO2" s="35">
        <v>92</v>
      </c>
      <c r="CP2" s="35">
        <v>93</v>
      </c>
      <c r="CQ2" s="35">
        <v>94</v>
      </c>
      <c r="CR2" s="35">
        <v>95</v>
      </c>
      <c r="CS2" s="35">
        <v>96</v>
      </c>
      <c r="CT2" s="35">
        <v>97</v>
      </c>
      <c r="CU2" s="35">
        <v>98</v>
      </c>
      <c r="CV2" s="35">
        <v>99</v>
      </c>
      <c r="CW2" s="35">
        <v>100</v>
      </c>
      <c r="CX2" s="35">
        <v>101</v>
      </c>
      <c r="CY2" s="35">
        <v>102</v>
      </c>
      <c r="CZ2" s="35">
        <v>103</v>
      </c>
      <c r="DA2" s="35">
        <v>104</v>
      </c>
      <c r="DB2" s="35">
        <v>105</v>
      </c>
      <c r="DC2" s="35">
        <v>106</v>
      </c>
      <c r="DD2" s="35">
        <v>107</v>
      </c>
      <c r="DE2" s="35">
        <v>108</v>
      </c>
      <c r="DF2" s="35">
        <v>109</v>
      </c>
      <c r="DG2" s="35">
        <v>110</v>
      </c>
      <c r="DH2" s="35">
        <v>111</v>
      </c>
      <c r="DI2" s="35">
        <v>112</v>
      </c>
      <c r="DJ2" s="35">
        <v>113</v>
      </c>
      <c r="DK2" s="35">
        <v>114</v>
      </c>
      <c r="DL2" s="35">
        <v>115</v>
      </c>
      <c r="DM2" s="35">
        <v>116</v>
      </c>
      <c r="DN2" s="35">
        <v>117</v>
      </c>
      <c r="DO2" s="35">
        <v>118</v>
      </c>
      <c r="DP2" s="35">
        <v>119</v>
      </c>
      <c r="DQ2" s="35">
        <v>120</v>
      </c>
      <c r="DR2" s="35">
        <v>121</v>
      </c>
      <c r="DS2" s="35">
        <v>122</v>
      </c>
      <c r="DT2" s="35">
        <v>123</v>
      </c>
      <c r="DU2" s="35">
        <v>124</v>
      </c>
      <c r="DV2" s="35">
        <v>125</v>
      </c>
      <c r="DW2" s="35">
        <v>126</v>
      </c>
      <c r="DX2" s="35">
        <v>127</v>
      </c>
      <c r="DY2" s="35">
        <v>128</v>
      </c>
      <c r="DZ2" s="35">
        <v>129</v>
      </c>
      <c r="EA2" s="35">
        <v>130</v>
      </c>
      <c r="EB2" s="35">
        <v>131</v>
      </c>
      <c r="EC2" s="35">
        <v>132</v>
      </c>
      <c r="ED2" s="35">
        <v>133</v>
      </c>
      <c r="EE2" s="35">
        <v>134</v>
      </c>
      <c r="EF2" s="35">
        <v>135</v>
      </c>
      <c r="EG2" s="35">
        <v>136</v>
      </c>
      <c r="EH2" s="35">
        <v>137</v>
      </c>
      <c r="EI2" s="35">
        <v>138</v>
      </c>
      <c r="EJ2" s="35">
        <v>139</v>
      </c>
      <c r="EK2" s="35">
        <v>140</v>
      </c>
      <c r="EL2" s="35">
        <v>141</v>
      </c>
      <c r="EM2" s="35">
        <v>142</v>
      </c>
      <c r="EN2" s="35">
        <v>143</v>
      </c>
      <c r="EO2" s="35">
        <v>144</v>
      </c>
      <c r="EP2" s="35">
        <v>145</v>
      </c>
    </row>
    <row r="3" spans="1:146" x14ac:dyDescent="0.3">
      <c r="A3" s="36" t="s">
        <v>48</v>
      </c>
      <c r="B3">
        <v>2</v>
      </c>
      <c r="C3">
        <v>2</v>
      </c>
      <c r="D3">
        <v>2</v>
      </c>
      <c r="E3">
        <v>2</v>
      </c>
      <c r="F3">
        <v>3</v>
      </c>
      <c r="G3">
        <v>3</v>
      </c>
      <c r="H3">
        <v>2</v>
      </c>
      <c r="I3">
        <v>2</v>
      </c>
      <c r="J3">
        <v>2</v>
      </c>
      <c r="K3">
        <v>3</v>
      </c>
      <c r="L3">
        <v>3</v>
      </c>
      <c r="M3">
        <v>3</v>
      </c>
      <c r="N3">
        <v>3</v>
      </c>
      <c r="O3">
        <v>2</v>
      </c>
      <c r="P3">
        <v>2</v>
      </c>
      <c r="Q3">
        <v>2</v>
      </c>
      <c r="R3">
        <v>2</v>
      </c>
      <c r="S3">
        <v>3</v>
      </c>
      <c r="T3">
        <v>2</v>
      </c>
      <c r="U3">
        <v>3</v>
      </c>
      <c r="V3">
        <v>3</v>
      </c>
      <c r="W3">
        <v>2</v>
      </c>
      <c r="X3">
        <v>3</v>
      </c>
      <c r="Y3">
        <v>1</v>
      </c>
      <c r="Z3">
        <v>2</v>
      </c>
      <c r="AA3">
        <v>2</v>
      </c>
    </row>
    <row r="4" spans="1:146" x14ac:dyDescent="0.3">
      <c r="A4" s="36" t="s">
        <v>49</v>
      </c>
      <c r="B4">
        <v>1</v>
      </c>
      <c r="C4">
        <v>2</v>
      </c>
      <c r="D4">
        <v>2</v>
      </c>
      <c r="E4">
        <v>3</v>
      </c>
      <c r="F4">
        <v>3</v>
      </c>
      <c r="G4">
        <v>3</v>
      </c>
      <c r="H4">
        <v>3</v>
      </c>
      <c r="I4">
        <v>2</v>
      </c>
      <c r="J4">
        <v>2</v>
      </c>
      <c r="K4">
        <v>3</v>
      </c>
      <c r="L4">
        <v>3</v>
      </c>
      <c r="M4">
        <v>3</v>
      </c>
      <c r="N4">
        <v>3</v>
      </c>
      <c r="O4">
        <v>3</v>
      </c>
      <c r="P4">
        <v>2</v>
      </c>
      <c r="Q4">
        <v>2</v>
      </c>
      <c r="R4">
        <v>2</v>
      </c>
      <c r="S4">
        <v>3</v>
      </c>
      <c r="T4">
        <v>3</v>
      </c>
      <c r="U4">
        <v>3</v>
      </c>
      <c r="V4">
        <v>3</v>
      </c>
      <c r="W4">
        <v>2</v>
      </c>
      <c r="X4">
        <v>3</v>
      </c>
      <c r="Y4">
        <v>1</v>
      </c>
      <c r="Z4">
        <v>2</v>
      </c>
      <c r="AA4">
        <v>2</v>
      </c>
    </row>
    <row r="5" spans="1:146" x14ac:dyDescent="0.3">
      <c r="A5" s="36" t="s">
        <v>55</v>
      </c>
      <c r="B5">
        <v>1</v>
      </c>
      <c r="C5">
        <v>2</v>
      </c>
      <c r="D5">
        <v>2</v>
      </c>
      <c r="E5">
        <v>3</v>
      </c>
      <c r="F5">
        <v>3</v>
      </c>
      <c r="G5">
        <v>3</v>
      </c>
      <c r="H5">
        <v>4</v>
      </c>
      <c r="I5">
        <v>2</v>
      </c>
      <c r="J5">
        <v>2</v>
      </c>
      <c r="K5">
        <v>3</v>
      </c>
      <c r="L5">
        <v>3</v>
      </c>
      <c r="M5">
        <v>3</v>
      </c>
      <c r="N5">
        <v>3</v>
      </c>
      <c r="O5">
        <v>2</v>
      </c>
      <c r="P5">
        <v>2</v>
      </c>
      <c r="Q5">
        <v>2</v>
      </c>
      <c r="R5">
        <v>2</v>
      </c>
      <c r="S5">
        <v>3</v>
      </c>
      <c r="T5">
        <v>3</v>
      </c>
      <c r="U5">
        <v>3</v>
      </c>
      <c r="V5">
        <v>3</v>
      </c>
      <c r="W5">
        <v>2</v>
      </c>
      <c r="X5">
        <v>3</v>
      </c>
      <c r="Y5">
        <v>1</v>
      </c>
      <c r="Z5">
        <v>2</v>
      </c>
      <c r="AA5">
        <v>3</v>
      </c>
    </row>
    <row r="6" spans="1:146" x14ac:dyDescent="0.3">
      <c r="A6" s="36" t="s">
        <v>56</v>
      </c>
      <c r="B6">
        <v>2</v>
      </c>
      <c r="C6">
        <v>2</v>
      </c>
      <c r="D6">
        <v>2</v>
      </c>
      <c r="E6">
        <v>3</v>
      </c>
      <c r="F6">
        <v>3</v>
      </c>
      <c r="G6">
        <v>3</v>
      </c>
      <c r="H6">
        <v>3</v>
      </c>
      <c r="I6">
        <v>2</v>
      </c>
      <c r="J6">
        <v>2</v>
      </c>
      <c r="K6">
        <v>3</v>
      </c>
      <c r="L6">
        <v>3</v>
      </c>
      <c r="M6">
        <v>3</v>
      </c>
      <c r="N6">
        <v>3</v>
      </c>
      <c r="O6">
        <v>2</v>
      </c>
      <c r="P6">
        <v>2</v>
      </c>
      <c r="Q6">
        <v>2</v>
      </c>
      <c r="R6">
        <v>2</v>
      </c>
      <c r="S6">
        <v>3</v>
      </c>
      <c r="T6">
        <v>3</v>
      </c>
      <c r="U6">
        <v>3</v>
      </c>
      <c r="V6">
        <v>3</v>
      </c>
      <c r="W6">
        <v>2</v>
      </c>
      <c r="X6">
        <v>3</v>
      </c>
      <c r="Y6">
        <v>1</v>
      </c>
      <c r="Z6">
        <v>2</v>
      </c>
      <c r="AA6">
        <v>2</v>
      </c>
    </row>
    <row r="7" spans="1:146" x14ac:dyDescent="0.3">
      <c r="A7" s="36" t="s">
        <v>57</v>
      </c>
      <c r="B7">
        <v>1</v>
      </c>
      <c r="C7">
        <v>2</v>
      </c>
      <c r="D7">
        <v>2</v>
      </c>
      <c r="E7">
        <v>2</v>
      </c>
      <c r="F7">
        <v>3</v>
      </c>
      <c r="G7">
        <v>3</v>
      </c>
      <c r="H7">
        <v>3</v>
      </c>
      <c r="I7">
        <v>2</v>
      </c>
      <c r="J7">
        <v>2</v>
      </c>
      <c r="K7">
        <v>3</v>
      </c>
      <c r="L7">
        <v>3</v>
      </c>
      <c r="M7">
        <v>3</v>
      </c>
      <c r="N7">
        <v>3</v>
      </c>
      <c r="O7">
        <v>3</v>
      </c>
      <c r="P7">
        <v>2</v>
      </c>
      <c r="Q7">
        <v>2</v>
      </c>
      <c r="R7">
        <v>2</v>
      </c>
      <c r="S7">
        <v>3</v>
      </c>
      <c r="T7">
        <v>3</v>
      </c>
      <c r="U7">
        <v>3</v>
      </c>
      <c r="V7">
        <v>3</v>
      </c>
      <c r="W7">
        <v>2</v>
      </c>
      <c r="X7">
        <v>3</v>
      </c>
      <c r="Y7">
        <v>1</v>
      </c>
      <c r="Z7">
        <v>2</v>
      </c>
      <c r="AA7">
        <v>3</v>
      </c>
    </row>
    <row r="8" spans="1:146" x14ac:dyDescent="0.3">
      <c r="A8" s="36" t="s">
        <v>58</v>
      </c>
      <c r="B8">
        <v>1</v>
      </c>
      <c r="C8">
        <v>2</v>
      </c>
      <c r="D8">
        <v>2</v>
      </c>
      <c r="E8">
        <v>2</v>
      </c>
      <c r="F8">
        <v>3</v>
      </c>
      <c r="G8">
        <v>3</v>
      </c>
      <c r="H8">
        <v>4</v>
      </c>
      <c r="I8">
        <v>2</v>
      </c>
      <c r="J8">
        <v>2</v>
      </c>
      <c r="K8">
        <v>3</v>
      </c>
      <c r="L8">
        <v>3</v>
      </c>
      <c r="M8">
        <v>3</v>
      </c>
      <c r="N8">
        <v>3</v>
      </c>
      <c r="O8">
        <v>3</v>
      </c>
      <c r="P8">
        <v>2</v>
      </c>
      <c r="Q8">
        <v>2</v>
      </c>
      <c r="R8">
        <v>2</v>
      </c>
      <c r="S8">
        <v>3</v>
      </c>
      <c r="T8">
        <v>3</v>
      </c>
      <c r="U8">
        <v>3</v>
      </c>
      <c r="V8">
        <v>3</v>
      </c>
      <c r="W8">
        <v>2</v>
      </c>
      <c r="X8">
        <v>3</v>
      </c>
      <c r="Y8">
        <v>1</v>
      </c>
      <c r="Z8">
        <v>2</v>
      </c>
      <c r="AA8">
        <v>4</v>
      </c>
    </row>
    <row r="9" spans="1:146" x14ac:dyDescent="0.3">
      <c r="A9" s="36" t="s">
        <v>59</v>
      </c>
      <c r="B9">
        <v>1</v>
      </c>
      <c r="C9">
        <v>2</v>
      </c>
      <c r="D9">
        <v>2</v>
      </c>
      <c r="E9">
        <v>3</v>
      </c>
      <c r="F9">
        <v>3</v>
      </c>
      <c r="G9">
        <v>3</v>
      </c>
      <c r="H9">
        <v>5</v>
      </c>
      <c r="I9">
        <v>2</v>
      </c>
      <c r="J9">
        <v>2</v>
      </c>
      <c r="K9">
        <v>3</v>
      </c>
      <c r="L9">
        <v>3</v>
      </c>
      <c r="M9">
        <v>3</v>
      </c>
      <c r="N9">
        <v>3</v>
      </c>
      <c r="O9">
        <v>3</v>
      </c>
      <c r="P9">
        <v>2</v>
      </c>
      <c r="Q9">
        <v>2</v>
      </c>
      <c r="R9">
        <v>2</v>
      </c>
      <c r="S9">
        <v>3</v>
      </c>
      <c r="T9">
        <v>3</v>
      </c>
      <c r="U9">
        <v>3</v>
      </c>
      <c r="V9">
        <v>3</v>
      </c>
      <c r="W9">
        <v>2</v>
      </c>
      <c r="X9">
        <v>3</v>
      </c>
      <c r="Y9">
        <v>1</v>
      </c>
      <c r="Z9">
        <v>2</v>
      </c>
      <c r="AA9">
        <v>3</v>
      </c>
    </row>
    <row r="10" spans="1:146" x14ac:dyDescent="0.3">
      <c r="A10" s="36" t="s">
        <v>60</v>
      </c>
      <c r="B10">
        <v>2</v>
      </c>
      <c r="C10">
        <v>2</v>
      </c>
      <c r="D10">
        <v>2</v>
      </c>
      <c r="E10">
        <v>3</v>
      </c>
      <c r="F10">
        <v>3</v>
      </c>
      <c r="G10">
        <v>3</v>
      </c>
      <c r="H10">
        <v>3</v>
      </c>
      <c r="I10">
        <v>2</v>
      </c>
      <c r="J10">
        <v>2</v>
      </c>
      <c r="K10">
        <v>3</v>
      </c>
      <c r="L10">
        <v>3</v>
      </c>
      <c r="M10">
        <v>3</v>
      </c>
      <c r="N10">
        <v>3</v>
      </c>
      <c r="O10">
        <v>2</v>
      </c>
      <c r="P10">
        <v>2</v>
      </c>
      <c r="Q10">
        <v>2</v>
      </c>
      <c r="R10">
        <v>2</v>
      </c>
      <c r="S10">
        <v>3</v>
      </c>
      <c r="T10">
        <v>3</v>
      </c>
      <c r="U10">
        <v>3</v>
      </c>
      <c r="V10">
        <v>2</v>
      </c>
      <c r="W10">
        <v>2</v>
      </c>
      <c r="X10">
        <v>3</v>
      </c>
      <c r="Y10">
        <v>1</v>
      </c>
      <c r="Z10">
        <v>2</v>
      </c>
      <c r="AA10">
        <v>2</v>
      </c>
    </row>
    <row r="11" spans="1:146" x14ac:dyDescent="0.3">
      <c r="A11" s="36" t="s">
        <v>61</v>
      </c>
      <c r="B11">
        <v>2</v>
      </c>
      <c r="C11">
        <v>2</v>
      </c>
      <c r="D11">
        <v>2</v>
      </c>
      <c r="E11">
        <v>2</v>
      </c>
      <c r="F11">
        <v>3</v>
      </c>
      <c r="G11">
        <v>3</v>
      </c>
      <c r="H11">
        <v>3</v>
      </c>
      <c r="I11">
        <v>2</v>
      </c>
      <c r="J11">
        <v>2</v>
      </c>
      <c r="K11">
        <v>3</v>
      </c>
      <c r="L11">
        <v>3</v>
      </c>
      <c r="M11">
        <v>3</v>
      </c>
      <c r="N11">
        <v>3</v>
      </c>
      <c r="O11">
        <v>1</v>
      </c>
      <c r="P11">
        <v>2</v>
      </c>
      <c r="Q11">
        <v>2</v>
      </c>
      <c r="R11">
        <v>2</v>
      </c>
      <c r="S11">
        <v>3</v>
      </c>
      <c r="T11">
        <v>3</v>
      </c>
      <c r="U11">
        <v>3</v>
      </c>
      <c r="V11">
        <v>3</v>
      </c>
      <c r="W11">
        <v>2</v>
      </c>
      <c r="X11">
        <v>3</v>
      </c>
      <c r="Y11">
        <v>1</v>
      </c>
      <c r="Z11">
        <v>2</v>
      </c>
      <c r="AA11">
        <v>2</v>
      </c>
    </row>
    <row r="12" spans="1:146" x14ac:dyDescent="0.3">
      <c r="A12" s="36" t="s">
        <v>62</v>
      </c>
      <c r="B12">
        <v>3</v>
      </c>
      <c r="C12">
        <v>2</v>
      </c>
      <c r="D12">
        <v>2</v>
      </c>
      <c r="E12">
        <v>2</v>
      </c>
      <c r="F12">
        <v>3</v>
      </c>
      <c r="G12">
        <v>3</v>
      </c>
      <c r="H12">
        <v>2</v>
      </c>
      <c r="I12">
        <v>2</v>
      </c>
      <c r="J12">
        <v>2</v>
      </c>
      <c r="K12">
        <v>3</v>
      </c>
      <c r="L12">
        <v>3</v>
      </c>
      <c r="M12">
        <v>3</v>
      </c>
      <c r="N12">
        <v>3</v>
      </c>
      <c r="O12">
        <v>2</v>
      </c>
      <c r="P12">
        <v>2</v>
      </c>
      <c r="Q12">
        <v>2</v>
      </c>
      <c r="R12">
        <v>2</v>
      </c>
      <c r="S12">
        <v>3</v>
      </c>
      <c r="T12">
        <v>3</v>
      </c>
      <c r="U12">
        <v>3</v>
      </c>
      <c r="V12">
        <v>3</v>
      </c>
      <c r="W12">
        <v>2</v>
      </c>
      <c r="X12">
        <v>3</v>
      </c>
      <c r="Y12">
        <v>1</v>
      </c>
      <c r="Z12">
        <v>2</v>
      </c>
      <c r="AA12">
        <v>3</v>
      </c>
    </row>
    <row r="13" spans="1:146" x14ac:dyDescent="0.3">
      <c r="A13" s="36" t="s">
        <v>63</v>
      </c>
      <c r="B13">
        <v>2</v>
      </c>
      <c r="C13">
        <v>2</v>
      </c>
      <c r="D13">
        <v>2</v>
      </c>
      <c r="E13">
        <v>2</v>
      </c>
      <c r="F13">
        <v>3</v>
      </c>
      <c r="G13">
        <v>3</v>
      </c>
      <c r="H13">
        <v>2</v>
      </c>
      <c r="I13">
        <v>2</v>
      </c>
      <c r="J13">
        <v>2</v>
      </c>
      <c r="K13">
        <v>3</v>
      </c>
      <c r="L13">
        <v>3</v>
      </c>
      <c r="M13">
        <v>3</v>
      </c>
      <c r="N13">
        <v>3</v>
      </c>
      <c r="O13">
        <v>3</v>
      </c>
      <c r="P13">
        <v>2</v>
      </c>
      <c r="Q13">
        <v>2</v>
      </c>
      <c r="R13">
        <v>2</v>
      </c>
      <c r="S13">
        <v>3</v>
      </c>
      <c r="T13">
        <v>3</v>
      </c>
      <c r="U13">
        <v>3</v>
      </c>
      <c r="V13">
        <v>3</v>
      </c>
      <c r="W13">
        <v>2</v>
      </c>
      <c r="X13">
        <v>3</v>
      </c>
      <c r="Y13">
        <v>1</v>
      </c>
      <c r="Z13">
        <v>2</v>
      </c>
      <c r="AA13">
        <v>2</v>
      </c>
    </row>
    <row r="14" spans="1:146" x14ac:dyDescent="0.3">
      <c r="A14" s="36" t="s">
        <v>64</v>
      </c>
      <c r="B14">
        <v>2</v>
      </c>
      <c r="C14">
        <v>2</v>
      </c>
      <c r="D14">
        <v>2</v>
      </c>
      <c r="E14">
        <v>2</v>
      </c>
      <c r="F14">
        <v>3</v>
      </c>
      <c r="G14">
        <v>3</v>
      </c>
      <c r="H14">
        <v>2</v>
      </c>
      <c r="I14">
        <v>2</v>
      </c>
      <c r="J14">
        <v>2</v>
      </c>
      <c r="K14">
        <v>3</v>
      </c>
      <c r="L14">
        <v>3</v>
      </c>
      <c r="M14">
        <v>3</v>
      </c>
      <c r="N14">
        <v>3</v>
      </c>
      <c r="O14">
        <v>2</v>
      </c>
      <c r="P14">
        <v>2</v>
      </c>
      <c r="Q14">
        <v>3</v>
      </c>
      <c r="R14">
        <v>2</v>
      </c>
      <c r="S14">
        <v>3</v>
      </c>
      <c r="T14">
        <v>3</v>
      </c>
      <c r="U14">
        <v>3</v>
      </c>
      <c r="V14">
        <v>1</v>
      </c>
      <c r="W14">
        <v>2</v>
      </c>
      <c r="X14">
        <v>3</v>
      </c>
      <c r="Y14">
        <v>1</v>
      </c>
      <c r="Z14">
        <v>2</v>
      </c>
      <c r="AA14">
        <v>3</v>
      </c>
    </row>
    <row r="15" spans="1:146" x14ac:dyDescent="0.3">
      <c r="A15" s="36" t="s">
        <v>65</v>
      </c>
      <c r="B15">
        <v>2</v>
      </c>
      <c r="C15">
        <v>2</v>
      </c>
      <c r="D15">
        <v>2</v>
      </c>
      <c r="E15">
        <v>1</v>
      </c>
      <c r="F15">
        <v>3</v>
      </c>
      <c r="G15">
        <v>3</v>
      </c>
      <c r="H15">
        <v>1</v>
      </c>
      <c r="I15">
        <v>2</v>
      </c>
      <c r="J15">
        <v>2</v>
      </c>
      <c r="K15">
        <v>3</v>
      </c>
      <c r="L15">
        <v>3</v>
      </c>
      <c r="M15">
        <v>3</v>
      </c>
      <c r="N15">
        <v>3</v>
      </c>
      <c r="O15">
        <v>1</v>
      </c>
      <c r="P15">
        <v>2</v>
      </c>
      <c r="Q15">
        <v>3</v>
      </c>
      <c r="R15">
        <v>2</v>
      </c>
      <c r="S15">
        <v>3</v>
      </c>
      <c r="T15">
        <v>3</v>
      </c>
      <c r="U15">
        <v>3</v>
      </c>
      <c r="V15">
        <v>1</v>
      </c>
      <c r="W15">
        <v>2</v>
      </c>
      <c r="X15">
        <v>3</v>
      </c>
      <c r="Y15">
        <v>1</v>
      </c>
      <c r="Z15">
        <v>2</v>
      </c>
      <c r="AA15">
        <v>1</v>
      </c>
    </row>
    <row r="16" spans="1:146" x14ac:dyDescent="0.3">
      <c r="A16" s="36" t="s">
        <v>66</v>
      </c>
      <c r="B16">
        <v>1</v>
      </c>
      <c r="C16">
        <v>2</v>
      </c>
      <c r="D16">
        <v>2</v>
      </c>
      <c r="E16">
        <v>2</v>
      </c>
      <c r="F16">
        <v>3</v>
      </c>
      <c r="G16">
        <v>3</v>
      </c>
      <c r="H16">
        <v>3</v>
      </c>
      <c r="I16">
        <v>2</v>
      </c>
      <c r="J16">
        <v>2</v>
      </c>
      <c r="K16">
        <v>3</v>
      </c>
      <c r="L16">
        <v>3</v>
      </c>
      <c r="M16">
        <v>3</v>
      </c>
      <c r="N16">
        <v>3</v>
      </c>
      <c r="O16">
        <v>3</v>
      </c>
      <c r="P16">
        <v>2</v>
      </c>
      <c r="Q16">
        <v>2</v>
      </c>
      <c r="R16">
        <v>2</v>
      </c>
      <c r="S16">
        <v>3</v>
      </c>
      <c r="T16">
        <v>3</v>
      </c>
      <c r="U16">
        <v>3</v>
      </c>
      <c r="V16">
        <v>1</v>
      </c>
      <c r="W16">
        <v>2</v>
      </c>
      <c r="X16">
        <v>3</v>
      </c>
      <c r="Y16">
        <v>1</v>
      </c>
      <c r="Z16">
        <v>2</v>
      </c>
      <c r="AA16">
        <v>3</v>
      </c>
    </row>
    <row r="18" spans="5:13" x14ac:dyDescent="0.3">
      <c r="I18" s="38" t="s">
        <v>50</v>
      </c>
      <c r="J18" s="38" t="s">
        <v>51</v>
      </c>
      <c r="K18" s="38" t="s">
        <v>52</v>
      </c>
      <c r="L18" s="38" t="s">
        <v>53</v>
      </c>
      <c r="M18" s="38" t="s">
        <v>54</v>
      </c>
    </row>
    <row r="19" spans="5:13" x14ac:dyDescent="0.3">
      <c r="H19" s="39" t="s">
        <v>48</v>
      </c>
      <c r="I19">
        <f>COUNTIFS(3:3,1)</f>
        <v>1</v>
      </c>
      <c r="J19">
        <f>COUNTIFS(3:3,2)</f>
        <v>15</v>
      </c>
      <c r="K19">
        <f>COUNTIFS(3:3,3)</f>
        <v>10</v>
      </c>
      <c r="L19">
        <f>COUNTIFS(3:3,4)</f>
        <v>0</v>
      </c>
      <c r="M19">
        <f>COUNTIFS(3:3,5)</f>
        <v>0</v>
      </c>
    </row>
    <row r="20" spans="5:13" x14ac:dyDescent="0.3">
      <c r="E20" s="41"/>
      <c r="H20" s="39" t="s">
        <v>49</v>
      </c>
      <c r="I20">
        <f t="shared" ref="I20:I32" si="0">COUNTIFS(4:4,1)</f>
        <v>2</v>
      </c>
      <c r="J20">
        <f t="shared" ref="J20:J32" si="1">COUNTIFS(4:4,2)</f>
        <v>10</v>
      </c>
      <c r="K20">
        <f t="shared" ref="K20:K32" si="2">COUNTIFS(4:4,3)</f>
        <v>14</v>
      </c>
      <c r="L20">
        <f t="shared" ref="L20:L32" si="3">COUNTIFS(4:4,4)</f>
        <v>0</v>
      </c>
      <c r="M20">
        <f t="shared" ref="M20:M32" si="4">COUNTIFS(4:4,5)</f>
        <v>0</v>
      </c>
    </row>
    <row r="21" spans="5:13" x14ac:dyDescent="0.3">
      <c r="E21" s="41"/>
      <c r="H21" s="39" t="s">
        <v>55</v>
      </c>
      <c r="I21">
        <f t="shared" si="0"/>
        <v>2</v>
      </c>
      <c r="J21">
        <f t="shared" si="1"/>
        <v>10</v>
      </c>
      <c r="K21">
        <f t="shared" si="2"/>
        <v>13</v>
      </c>
      <c r="L21">
        <f t="shared" si="3"/>
        <v>1</v>
      </c>
      <c r="M21">
        <f t="shared" si="4"/>
        <v>0</v>
      </c>
    </row>
    <row r="22" spans="5:13" x14ac:dyDescent="0.3">
      <c r="E22" s="41"/>
      <c r="H22" s="39" t="s">
        <v>56</v>
      </c>
      <c r="I22">
        <f t="shared" si="0"/>
        <v>1</v>
      </c>
      <c r="J22">
        <f t="shared" si="1"/>
        <v>12</v>
      </c>
      <c r="K22">
        <f t="shared" si="2"/>
        <v>13</v>
      </c>
      <c r="L22">
        <f t="shared" si="3"/>
        <v>0</v>
      </c>
      <c r="M22">
        <f t="shared" si="4"/>
        <v>0</v>
      </c>
    </row>
    <row r="23" spans="5:13" x14ac:dyDescent="0.3">
      <c r="E23" s="41"/>
      <c r="H23" s="39" t="s">
        <v>57</v>
      </c>
      <c r="I23">
        <f t="shared" si="0"/>
        <v>2</v>
      </c>
      <c r="J23">
        <f t="shared" si="1"/>
        <v>10</v>
      </c>
      <c r="K23">
        <f t="shared" si="2"/>
        <v>14</v>
      </c>
      <c r="L23">
        <f t="shared" si="3"/>
        <v>0</v>
      </c>
      <c r="M23">
        <f t="shared" si="4"/>
        <v>0</v>
      </c>
    </row>
    <row r="24" spans="5:13" x14ac:dyDescent="0.3">
      <c r="E24" s="41"/>
      <c r="H24" s="39" t="s">
        <v>58</v>
      </c>
      <c r="I24">
        <f t="shared" si="0"/>
        <v>2</v>
      </c>
      <c r="J24">
        <f t="shared" si="1"/>
        <v>10</v>
      </c>
      <c r="K24">
        <f t="shared" si="2"/>
        <v>12</v>
      </c>
      <c r="L24">
        <f t="shared" si="3"/>
        <v>2</v>
      </c>
      <c r="M24">
        <f t="shared" si="4"/>
        <v>0</v>
      </c>
    </row>
    <row r="25" spans="5:13" x14ac:dyDescent="0.3">
      <c r="H25" s="39" t="s">
        <v>59</v>
      </c>
      <c r="I25">
        <f t="shared" si="0"/>
        <v>2</v>
      </c>
      <c r="J25">
        <f t="shared" si="1"/>
        <v>9</v>
      </c>
      <c r="K25">
        <f t="shared" si="2"/>
        <v>14</v>
      </c>
      <c r="L25">
        <f t="shared" si="3"/>
        <v>0</v>
      </c>
      <c r="M25">
        <f t="shared" si="4"/>
        <v>1</v>
      </c>
    </row>
    <row r="26" spans="5:13" x14ac:dyDescent="0.3">
      <c r="H26" s="39" t="s">
        <v>60</v>
      </c>
      <c r="I26">
        <f t="shared" si="0"/>
        <v>1</v>
      </c>
      <c r="J26">
        <f t="shared" si="1"/>
        <v>13</v>
      </c>
      <c r="K26">
        <f t="shared" si="2"/>
        <v>12</v>
      </c>
      <c r="L26">
        <f t="shared" si="3"/>
        <v>0</v>
      </c>
      <c r="M26">
        <f t="shared" si="4"/>
        <v>0</v>
      </c>
    </row>
    <row r="27" spans="5:13" x14ac:dyDescent="0.3">
      <c r="H27" s="39" t="s">
        <v>61</v>
      </c>
      <c r="I27">
        <f t="shared" si="0"/>
        <v>2</v>
      </c>
      <c r="J27">
        <f t="shared" si="1"/>
        <v>12</v>
      </c>
      <c r="K27">
        <f t="shared" si="2"/>
        <v>12</v>
      </c>
      <c r="L27">
        <f t="shared" si="3"/>
        <v>0</v>
      </c>
      <c r="M27">
        <f t="shared" si="4"/>
        <v>0</v>
      </c>
    </row>
    <row r="28" spans="5:13" x14ac:dyDescent="0.3">
      <c r="H28" s="39" t="s">
        <v>62</v>
      </c>
      <c r="I28">
        <f t="shared" si="0"/>
        <v>1</v>
      </c>
      <c r="J28">
        <f t="shared" si="1"/>
        <v>12</v>
      </c>
      <c r="K28">
        <f t="shared" si="2"/>
        <v>13</v>
      </c>
      <c r="L28">
        <f t="shared" si="3"/>
        <v>0</v>
      </c>
      <c r="M28">
        <f t="shared" si="4"/>
        <v>0</v>
      </c>
    </row>
    <row r="29" spans="5:13" x14ac:dyDescent="0.3">
      <c r="H29" s="39" t="s">
        <v>63</v>
      </c>
      <c r="I29">
        <f t="shared" si="0"/>
        <v>1</v>
      </c>
      <c r="J29">
        <f t="shared" si="1"/>
        <v>13</v>
      </c>
      <c r="K29">
        <f t="shared" si="2"/>
        <v>12</v>
      </c>
      <c r="L29">
        <f t="shared" si="3"/>
        <v>0</v>
      </c>
      <c r="M29">
        <f t="shared" si="4"/>
        <v>0</v>
      </c>
    </row>
    <row r="30" spans="5:13" x14ac:dyDescent="0.3">
      <c r="H30" s="39" t="s">
        <v>64</v>
      </c>
      <c r="I30">
        <f t="shared" si="0"/>
        <v>2</v>
      </c>
      <c r="J30">
        <f t="shared" si="1"/>
        <v>12</v>
      </c>
      <c r="K30">
        <f t="shared" si="2"/>
        <v>12</v>
      </c>
      <c r="L30">
        <f t="shared" si="3"/>
        <v>0</v>
      </c>
      <c r="M30">
        <f t="shared" si="4"/>
        <v>0</v>
      </c>
    </row>
    <row r="31" spans="5:13" x14ac:dyDescent="0.3">
      <c r="H31" s="39" t="s">
        <v>65</v>
      </c>
      <c r="I31">
        <f t="shared" si="0"/>
        <v>6</v>
      </c>
      <c r="J31">
        <f t="shared" si="1"/>
        <v>9</v>
      </c>
      <c r="K31">
        <f t="shared" si="2"/>
        <v>11</v>
      </c>
      <c r="L31">
        <f t="shared" si="3"/>
        <v>0</v>
      </c>
      <c r="M31">
        <f t="shared" si="4"/>
        <v>0</v>
      </c>
    </row>
    <row r="32" spans="5:13" x14ac:dyDescent="0.3">
      <c r="H32" s="39" t="s">
        <v>66</v>
      </c>
      <c r="I32">
        <f t="shared" si="0"/>
        <v>3</v>
      </c>
      <c r="J32">
        <f t="shared" si="1"/>
        <v>10</v>
      </c>
      <c r="K32">
        <f t="shared" si="2"/>
        <v>13</v>
      </c>
      <c r="L32">
        <f t="shared" si="3"/>
        <v>0</v>
      </c>
      <c r="M32">
        <f t="shared" si="4"/>
        <v>0</v>
      </c>
    </row>
    <row r="33" spans="8:8" x14ac:dyDescent="0.3">
      <c r="H33" s="39" t="s">
        <v>67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問卷統計</vt:lpstr>
      <vt:lpstr>Sheet2</vt:lpstr>
      <vt:lpstr>Sheet3</vt:lpstr>
      <vt:lpstr>問卷統計!Print_Area</vt:lpstr>
    </vt:vector>
  </TitlesOfParts>
  <Company>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2016-06-08T06:46:53Z</cp:lastPrinted>
  <dcterms:created xsi:type="dcterms:W3CDTF">2016-01-18T03:39:29Z</dcterms:created>
  <dcterms:modified xsi:type="dcterms:W3CDTF">2016-07-12T02:33:16Z</dcterms:modified>
</cp:coreProperties>
</file>